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<sst xmlns="http://schemas.openxmlformats.org/spreadsheetml/2006/main" count="18" uniqueCount="15">
  <si>
    <t>EGRESS OPENING</t>
  </si>
  <si>
    <t>ACTUAL SIZE</t>
  </si>
  <si>
    <t>WITH SASH</t>
  </si>
  <si>
    <t>WITHOUT SASH</t>
  </si>
  <si>
    <t>WIDTH</t>
  </si>
  <si>
    <t>HEIGHT</t>
  </si>
  <si>
    <t>EGRESS WIDTH</t>
  </si>
  <si>
    <t>EGRESS HEIGHT</t>
  </si>
  <si>
    <t>EGRESS SQ. FT.</t>
  </si>
  <si>
    <t>MINIMUM SIZE = 16 7/8" WIDTH     23 1/2" HEIGHT</t>
  </si>
  <si>
    <t>MAXIMUM SIZE = 51 3/4" WIDTH     89 3/4" HEIGHT</t>
  </si>
  <si>
    <t>NOM. SIZE</t>
  </si>
  <si>
    <t>EGRESS WIDTH   = WW - 4 13/16"</t>
  </si>
  <si>
    <t>EGRESS HEIGHT WITH OUT SASH = (WH/2) - 3 1/8"</t>
  </si>
  <si>
    <t>EGRESS HEIGHT WITH SASH = (WH/2) - 3 9/16"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</si>
</sst>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13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3" fontId="0" fillId="0" borderId="9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3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pane ySplit="3" topLeftCell="BM97" activePane="bottomLeft" state="frozen"/>
      <selection pane="topLeft" activeCell="A1" sqref="A1"/>
      <selection pane="bottomLeft" activeCell="K46" sqref="K46"/>
    </sheetView>
  </sheetViews>
  <sheetFormatPr defaultColWidth="9.140625" defaultRowHeight="12.75"/>
  <cols>
    <col min="1" max="1" width="6.421875" style="1" customWidth="1"/>
    <col min="2" max="2" width="3.28125" style="0" customWidth="1"/>
    <col min="3" max="3" width="6.8515625" style="1" bestFit="1" customWidth="1"/>
    <col min="4" max="4" width="3.57421875" style="1" customWidth="1"/>
    <col min="5" max="5" width="7.7109375" style="1" bestFit="1" customWidth="1"/>
    <col min="6" max="6" width="4.140625" style="0" customWidth="1"/>
    <col min="7" max="7" width="9.140625" style="1" customWidth="1"/>
    <col min="8" max="8" width="8.7109375" style="1" customWidth="1"/>
    <col min="9" max="9" width="8.28125" style="1" customWidth="1"/>
    <col min="10" max="10" width="3.00390625" style="0" customWidth="1"/>
    <col min="11" max="11" width="8.57421875" style="1" customWidth="1"/>
    <col min="12" max="13" width="8.421875" style="1" customWidth="1"/>
  </cols>
  <sheetData>
    <row r="1" spans="1:13" ht="12.75">
      <c r="A1" s="19"/>
      <c r="B1" s="15"/>
      <c r="C1" s="16"/>
      <c r="D1" s="14"/>
      <c r="E1" s="17"/>
      <c r="F1" s="15"/>
      <c r="G1" s="21"/>
      <c r="H1" s="22"/>
      <c r="I1" s="22"/>
      <c r="J1" s="22" t="s">
        <v>0</v>
      </c>
      <c r="K1" s="22"/>
      <c r="L1" s="22"/>
      <c r="M1" s="23"/>
    </row>
    <row r="2" spans="1:13" ht="12.75">
      <c r="A2" s="27"/>
      <c r="B2" s="26"/>
      <c r="C2" s="20"/>
      <c r="D2" s="3" t="s">
        <v>1</v>
      </c>
      <c r="E2" s="18"/>
      <c r="F2" s="26"/>
      <c r="G2" s="20"/>
      <c r="H2" s="3" t="s">
        <v>2</v>
      </c>
      <c r="I2" s="18"/>
      <c r="J2" s="26"/>
      <c r="K2" s="20"/>
      <c r="L2" s="3" t="s">
        <v>3</v>
      </c>
      <c r="M2" s="18"/>
    </row>
    <row r="3" spans="1:13" ht="36.75" customHeight="1">
      <c r="A3" s="28" t="s">
        <v>11</v>
      </c>
      <c r="B3" s="24"/>
      <c r="C3" s="13" t="s">
        <v>4</v>
      </c>
      <c r="D3" s="13"/>
      <c r="E3" s="13" t="s">
        <v>5</v>
      </c>
      <c r="F3" s="24"/>
      <c r="G3" s="12" t="s">
        <v>6</v>
      </c>
      <c r="H3" s="12" t="s">
        <v>7</v>
      </c>
      <c r="I3" s="12" t="s">
        <v>8</v>
      </c>
      <c r="J3" s="25"/>
      <c r="K3" s="12" t="s">
        <v>6</v>
      </c>
      <c r="L3" s="12" t="s">
        <v>7</v>
      </c>
      <c r="M3" s="12" t="s">
        <v>8</v>
      </c>
    </row>
    <row r="4" spans="1:13" ht="12.75">
      <c r="A4" s="41">
        <v>1830</v>
      </c>
      <c r="B4" s="42"/>
      <c r="C4" s="41">
        <v>19.5</v>
      </c>
      <c r="D4" s="41"/>
      <c r="E4" s="41">
        <v>35.5</v>
      </c>
      <c r="F4" s="42"/>
      <c r="G4" s="43">
        <f>C4-4.8125</f>
        <v>14.6875</v>
      </c>
      <c r="H4" s="43">
        <f>($E4/2)-3.9375</f>
        <v>13.8125</v>
      </c>
      <c r="I4" s="44">
        <f>(G4*H4)/144</f>
        <v>1.4088270399305556</v>
      </c>
      <c r="J4" s="42"/>
      <c r="K4" s="43">
        <f>C4-4.8125</f>
        <v>14.6875</v>
      </c>
      <c r="L4" s="43">
        <f>(E4/2)-3.125</f>
        <v>14.625</v>
      </c>
      <c r="M4" s="44">
        <f>(K4*L4)/144</f>
        <v>1.49169921875</v>
      </c>
    </row>
    <row r="5" spans="1:13" ht="12.75">
      <c r="A5" s="5">
        <v>1832</v>
      </c>
      <c r="B5" s="6"/>
      <c r="C5" s="5">
        <v>19.5</v>
      </c>
      <c r="D5" s="5"/>
      <c r="E5" s="5">
        <v>37.5</v>
      </c>
      <c r="F5" s="6"/>
      <c r="G5" s="7">
        <f>$C5-4.8125</f>
        <v>14.6875</v>
      </c>
      <c r="H5" s="7">
        <f>($E5/2)-3.9375</f>
        <v>14.8125</v>
      </c>
      <c r="I5" s="8">
        <f aca="true" t="shared" si="0" ref="I5:I16">(G5*H5)/144</f>
        <v>1.5108235677083333</v>
      </c>
      <c r="J5" s="6"/>
      <c r="K5" s="7">
        <f>$C5-4.8125</f>
        <v>14.6875</v>
      </c>
      <c r="L5" s="7">
        <f>($E5/2)-3.125</f>
        <v>15.625</v>
      </c>
      <c r="M5" s="8">
        <f aca="true" t="shared" si="1" ref="M5:M16">(K5*L5)/144</f>
        <v>1.5936957465277777</v>
      </c>
    </row>
    <row r="6" spans="1:13" ht="12.75">
      <c r="A6" s="41">
        <v>1838</v>
      </c>
      <c r="B6" s="42"/>
      <c r="C6" s="41">
        <v>19.5</v>
      </c>
      <c r="D6" s="41"/>
      <c r="E6" s="41">
        <v>43.5</v>
      </c>
      <c r="F6" s="42"/>
      <c r="G6" s="43">
        <f>C6-4.8125</f>
        <v>14.6875</v>
      </c>
      <c r="H6" s="43">
        <f aca="true" t="shared" si="2" ref="H6:H17">($E6/2)-3.9375</f>
        <v>17.8125</v>
      </c>
      <c r="I6" s="44">
        <f t="shared" si="0"/>
        <v>1.8168131510416667</v>
      </c>
      <c r="J6" s="42"/>
      <c r="K6" s="43">
        <f>C6-4.8125</f>
        <v>14.6875</v>
      </c>
      <c r="L6" s="43">
        <f>(E6/2)-3.125</f>
        <v>18.625</v>
      </c>
      <c r="M6" s="44">
        <f t="shared" si="1"/>
        <v>1.8996853298611112</v>
      </c>
    </row>
    <row r="7" spans="1:13" ht="12.75">
      <c r="A7" s="5">
        <v>18310</v>
      </c>
      <c r="B7" s="6"/>
      <c r="C7" s="5">
        <v>19.5</v>
      </c>
      <c r="D7" s="5"/>
      <c r="E7" s="5">
        <v>45.5</v>
      </c>
      <c r="F7" s="6"/>
      <c r="G7" s="7">
        <f>$C7-4.8125</f>
        <v>14.6875</v>
      </c>
      <c r="H7" s="7">
        <f t="shared" si="2"/>
        <v>18.8125</v>
      </c>
      <c r="I7" s="8">
        <f t="shared" si="0"/>
        <v>1.9188096788194444</v>
      </c>
      <c r="J7" s="6"/>
      <c r="K7" s="7">
        <f>$C7-4.8125</f>
        <v>14.6875</v>
      </c>
      <c r="L7" s="7">
        <f>($E7/2)-3.125</f>
        <v>19.625</v>
      </c>
      <c r="M7" s="8">
        <f t="shared" si="1"/>
        <v>2.001681857638889</v>
      </c>
    </row>
    <row r="8" spans="1:13" ht="12.75">
      <c r="A8" s="41">
        <v>1840</v>
      </c>
      <c r="B8" s="42"/>
      <c r="C8" s="41">
        <v>19.5</v>
      </c>
      <c r="D8" s="41"/>
      <c r="E8" s="41">
        <v>47.5</v>
      </c>
      <c r="F8" s="42"/>
      <c r="G8" s="43">
        <f>C8-4.8125</f>
        <v>14.6875</v>
      </c>
      <c r="H8" s="43">
        <f t="shared" si="2"/>
        <v>19.8125</v>
      </c>
      <c r="I8" s="44">
        <f t="shared" si="0"/>
        <v>2.0208062065972223</v>
      </c>
      <c r="J8" s="42"/>
      <c r="K8" s="43">
        <f>C8-4.8125</f>
        <v>14.6875</v>
      </c>
      <c r="L8" s="43">
        <f>(E8/2)-3.125</f>
        <v>20.625</v>
      </c>
      <c r="M8" s="44">
        <f t="shared" si="1"/>
        <v>2.1036783854166665</v>
      </c>
    </row>
    <row r="9" spans="1:13" ht="12.75">
      <c r="A9" s="5">
        <v>1842</v>
      </c>
      <c r="B9" s="6"/>
      <c r="C9" s="5">
        <v>19.5</v>
      </c>
      <c r="D9" s="5"/>
      <c r="E9" s="5">
        <v>49.5</v>
      </c>
      <c r="F9" s="6"/>
      <c r="G9" s="7">
        <f>$C9-4.8125</f>
        <v>14.6875</v>
      </c>
      <c r="H9" s="7">
        <f t="shared" si="2"/>
        <v>20.8125</v>
      </c>
      <c r="I9" s="8">
        <f t="shared" si="0"/>
        <v>2.122802734375</v>
      </c>
      <c r="J9" s="6"/>
      <c r="K9" s="7">
        <f>$C9-4.8125</f>
        <v>14.6875</v>
      </c>
      <c r="L9" s="7">
        <f>($E9/2)-3.125</f>
        <v>21.625</v>
      </c>
      <c r="M9" s="8">
        <f t="shared" si="1"/>
        <v>2.2056749131944446</v>
      </c>
    </row>
    <row r="10" spans="1:13" ht="12.75">
      <c r="A10" s="41">
        <v>1844</v>
      </c>
      <c r="B10" s="42"/>
      <c r="C10" s="41">
        <v>19.5</v>
      </c>
      <c r="D10" s="41"/>
      <c r="E10" s="41">
        <v>51.5</v>
      </c>
      <c r="F10" s="42"/>
      <c r="G10" s="43">
        <f>C10-4.8125</f>
        <v>14.6875</v>
      </c>
      <c r="H10" s="43">
        <f t="shared" si="2"/>
        <v>21.8125</v>
      </c>
      <c r="I10" s="44">
        <f t="shared" si="0"/>
        <v>2.2247992621527777</v>
      </c>
      <c r="J10" s="42"/>
      <c r="K10" s="43">
        <f>C10-4.8125</f>
        <v>14.6875</v>
      </c>
      <c r="L10" s="43">
        <f>(E10/2)-3.125</f>
        <v>22.625</v>
      </c>
      <c r="M10" s="44">
        <f t="shared" si="1"/>
        <v>2.3076714409722223</v>
      </c>
    </row>
    <row r="11" spans="1:13" ht="12.75">
      <c r="A11" s="9">
        <v>1846</v>
      </c>
      <c r="B11" s="10"/>
      <c r="C11" s="9">
        <v>19.5</v>
      </c>
      <c r="D11" s="9"/>
      <c r="E11" s="9">
        <v>53.5</v>
      </c>
      <c r="F11" s="10"/>
      <c r="G11" s="7">
        <f>$C11-4.8125</f>
        <v>14.6875</v>
      </c>
      <c r="H11" s="7">
        <f t="shared" si="2"/>
        <v>22.8125</v>
      </c>
      <c r="I11" s="11">
        <f t="shared" si="0"/>
        <v>2.3267957899305554</v>
      </c>
      <c r="J11" s="10"/>
      <c r="K11" s="7">
        <f>$C11-4.8125</f>
        <v>14.6875</v>
      </c>
      <c r="L11" s="7">
        <f>($E11/2)-3.125</f>
        <v>23.625</v>
      </c>
      <c r="M11" s="11">
        <f t="shared" si="1"/>
        <v>2.40966796875</v>
      </c>
    </row>
    <row r="12" spans="1:13" ht="12.75">
      <c r="A12" s="41">
        <v>1850</v>
      </c>
      <c r="B12" s="42"/>
      <c r="C12" s="41">
        <v>19.5</v>
      </c>
      <c r="D12" s="41"/>
      <c r="E12" s="41">
        <v>59.5</v>
      </c>
      <c r="F12" s="42"/>
      <c r="G12" s="43">
        <f>C12-4.8125</f>
        <v>14.6875</v>
      </c>
      <c r="H12" s="43">
        <f t="shared" si="2"/>
        <v>25.8125</v>
      </c>
      <c r="I12" s="44">
        <f t="shared" si="0"/>
        <v>2.632785373263889</v>
      </c>
      <c r="J12" s="42"/>
      <c r="K12" s="43">
        <f>C12-4.8125</f>
        <v>14.6875</v>
      </c>
      <c r="L12" s="43">
        <f>(E12/2)-3.125</f>
        <v>26.625</v>
      </c>
      <c r="M12" s="44">
        <f t="shared" si="1"/>
        <v>2.7156575520833335</v>
      </c>
    </row>
    <row r="13" spans="1:13" ht="12.75">
      <c r="A13" s="5">
        <v>1852</v>
      </c>
      <c r="B13" s="6"/>
      <c r="C13" s="5">
        <v>19.5</v>
      </c>
      <c r="D13" s="5"/>
      <c r="E13" s="5">
        <v>61.5</v>
      </c>
      <c r="F13" s="6"/>
      <c r="G13" s="7">
        <f>$C13-4.8125</f>
        <v>14.6875</v>
      </c>
      <c r="H13" s="7">
        <f t="shared" si="2"/>
        <v>26.8125</v>
      </c>
      <c r="I13" s="8">
        <f t="shared" si="0"/>
        <v>2.7347819010416665</v>
      </c>
      <c r="J13" s="6"/>
      <c r="K13" s="7">
        <f>$C13-4.8125</f>
        <v>14.6875</v>
      </c>
      <c r="L13" s="7">
        <f>($E13/2)-3.125</f>
        <v>27.625</v>
      </c>
      <c r="M13" s="8">
        <f t="shared" si="1"/>
        <v>2.817654079861111</v>
      </c>
    </row>
    <row r="14" spans="1:13" ht="12.75">
      <c r="A14" s="41">
        <v>1856</v>
      </c>
      <c r="B14" s="42"/>
      <c r="C14" s="41">
        <v>19.5</v>
      </c>
      <c r="D14" s="41"/>
      <c r="E14" s="41">
        <v>65.5</v>
      </c>
      <c r="F14" s="42"/>
      <c r="G14" s="43">
        <f>C14-4.8125</f>
        <v>14.6875</v>
      </c>
      <c r="H14" s="43">
        <f t="shared" si="2"/>
        <v>28.8125</v>
      </c>
      <c r="I14" s="44">
        <f t="shared" si="0"/>
        <v>2.9387749565972223</v>
      </c>
      <c r="J14" s="42"/>
      <c r="K14" s="43">
        <f>C14-4.8125</f>
        <v>14.6875</v>
      </c>
      <c r="L14" s="43">
        <f>(E14/2)-3.125</f>
        <v>29.625</v>
      </c>
      <c r="M14" s="44">
        <f t="shared" si="1"/>
        <v>3.0216471354166665</v>
      </c>
    </row>
    <row r="15" spans="1:13" ht="12.75">
      <c r="A15" s="5">
        <v>1860</v>
      </c>
      <c r="B15" s="6"/>
      <c r="C15" s="5">
        <v>19.5</v>
      </c>
      <c r="D15" s="5"/>
      <c r="E15" s="5">
        <v>71.5</v>
      </c>
      <c r="F15" s="6"/>
      <c r="G15" s="7">
        <f>$C15-4.8125</f>
        <v>14.6875</v>
      </c>
      <c r="H15" s="7">
        <f t="shared" si="2"/>
        <v>31.8125</v>
      </c>
      <c r="I15" s="8">
        <f t="shared" si="0"/>
        <v>3.2447645399305554</v>
      </c>
      <c r="J15" s="6"/>
      <c r="K15" s="7">
        <f>$C15-4.8125</f>
        <v>14.6875</v>
      </c>
      <c r="L15" s="7">
        <f>($E15/2)-3.125</f>
        <v>32.625</v>
      </c>
      <c r="M15" s="8">
        <f t="shared" si="1"/>
        <v>3.32763671875</v>
      </c>
    </row>
    <row r="16" spans="1:13" ht="12.75">
      <c r="A16" s="41">
        <v>1862</v>
      </c>
      <c r="B16" s="42"/>
      <c r="C16" s="41">
        <v>19.5</v>
      </c>
      <c r="D16" s="41"/>
      <c r="E16" s="41">
        <v>73.5</v>
      </c>
      <c r="F16" s="42"/>
      <c r="G16" s="43">
        <f>C16-4.8125</f>
        <v>14.6875</v>
      </c>
      <c r="H16" s="43">
        <f t="shared" si="2"/>
        <v>32.8125</v>
      </c>
      <c r="I16" s="44">
        <f t="shared" si="0"/>
        <v>3.3467610677083335</v>
      </c>
      <c r="J16" s="42"/>
      <c r="K16" s="43">
        <f>C16-4.8125</f>
        <v>14.6875</v>
      </c>
      <c r="L16" s="43">
        <f>(E16/2)-3.125</f>
        <v>33.625</v>
      </c>
      <c r="M16" s="44">
        <f t="shared" si="1"/>
        <v>3.4296332465277777</v>
      </c>
    </row>
    <row r="17" spans="1:13" ht="12.75">
      <c r="A17" s="29">
        <v>1870</v>
      </c>
      <c r="B17" s="33"/>
      <c r="C17" s="5">
        <v>19.5</v>
      </c>
      <c r="D17" s="34"/>
      <c r="E17" s="5">
        <v>83.5</v>
      </c>
      <c r="F17" s="33"/>
      <c r="G17" s="7">
        <f>$C17-4.8125</f>
        <v>14.6875</v>
      </c>
      <c r="H17" s="7">
        <f t="shared" si="2"/>
        <v>37.8125</v>
      </c>
      <c r="I17" s="8">
        <f>(G17*H17)/144</f>
        <v>3.8567437065972223</v>
      </c>
      <c r="J17" s="6"/>
      <c r="K17" s="7">
        <f>$C17-4.8125</f>
        <v>14.6875</v>
      </c>
      <c r="L17" s="7">
        <f>($E17/2)-3.125</f>
        <v>38.625</v>
      </c>
      <c r="M17" s="8">
        <f>(K17*L17)/144</f>
        <v>3.9396158854166665</v>
      </c>
    </row>
    <row r="18" spans="1:13" ht="12.75">
      <c r="A18" s="29"/>
      <c r="B18" s="33"/>
      <c r="C18" s="34"/>
      <c r="D18" s="34"/>
      <c r="E18" s="34"/>
      <c r="F18" s="33"/>
      <c r="G18" s="34"/>
      <c r="H18" s="34"/>
      <c r="I18" s="35"/>
      <c r="J18" s="33"/>
      <c r="K18" s="34"/>
      <c r="L18" s="34"/>
      <c r="M18" s="31"/>
    </row>
    <row r="19" spans="1:13" ht="12.75">
      <c r="A19" s="41">
        <v>2030</v>
      </c>
      <c r="B19" s="42"/>
      <c r="C19" s="41">
        <v>23.5</v>
      </c>
      <c r="D19" s="41"/>
      <c r="E19" s="41">
        <v>35.5</v>
      </c>
      <c r="F19" s="42"/>
      <c r="G19" s="43">
        <f>C19-4.8125</f>
        <v>18.6875</v>
      </c>
      <c r="H19" s="43">
        <f aca="true" t="shared" si="3" ref="H19:H32">($E19/2)-3.9375</f>
        <v>13.8125</v>
      </c>
      <c r="I19" s="44">
        <f aca="true" t="shared" si="4" ref="I19:I31">(G19*H19)/144</f>
        <v>1.7925075954861112</v>
      </c>
      <c r="J19" s="42"/>
      <c r="K19" s="43">
        <f>C19-4.8125</f>
        <v>18.6875</v>
      </c>
      <c r="L19" s="43">
        <f>(E19/2)-3.125</f>
        <v>14.625</v>
      </c>
      <c r="M19" s="44">
        <f aca="true" t="shared" si="5" ref="M19:M31">(K19*L19)/144</f>
        <v>1.89794921875</v>
      </c>
    </row>
    <row r="20" spans="1:13" ht="12.75">
      <c r="A20" s="5">
        <v>2032</v>
      </c>
      <c r="B20" s="6"/>
      <c r="C20" s="5">
        <v>23.5</v>
      </c>
      <c r="D20" s="5"/>
      <c r="E20" s="5">
        <v>37.5</v>
      </c>
      <c r="F20" s="6"/>
      <c r="G20" s="7">
        <f>$C20-4.8125</f>
        <v>18.6875</v>
      </c>
      <c r="H20" s="7">
        <f t="shared" si="3"/>
        <v>14.8125</v>
      </c>
      <c r="I20" s="8">
        <f t="shared" si="4"/>
        <v>1.9222819010416667</v>
      </c>
      <c r="J20" s="6"/>
      <c r="K20" s="7">
        <f>$C20-4.8125</f>
        <v>18.6875</v>
      </c>
      <c r="L20" s="7">
        <f>($E20/2)-3.125</f>
        <v>15.625</v>
      </c>
      <c r="M20" s="8">
        <f t="shared" si="5"/>
        <v>2.0277235243055554</v>
      </c>
    </row>
    <row r="21" spans="1:13" ht="12.75">
      <c r="A21" s="41">
        <v>2038</v>
      </c>
      <c r="B21" s="42"/>
      <c r="C21" s="41">
        <v>23.5</v>
      </c>
      <c r="D21" s="41"/>
      <c r="E21" s="41">
        <v>43.5</v>
      </c>
      <c r="F21" s="42"/>
      <c r="G21" s="43">
        <f>C21-4.8125</f>
        <v>18.6875</v>
      </c>
      <c r="H21" s="43">
        <f t="shared" si="3"/>
        <v>17.8125</v>
      </c>
      <c r="I21" s="44">
        <f t="shared" si="4"/>
        <v>2.3116048177083335</v>
      </c>
      <c r="J21" s="42"/>
      <c r="K21" s="43">
        <f>C21-4.8125</f>
        <v>18.6875</v>
      </c>
      <c r="L21" s="43">
        <f>(E21/2)-3.125</f>
        <v>18.625</v>
      </c>
      <c r="M21" s="44">
        <f t="shared" si="5"/>
        <v>2.4170464409722223</v>
      </c>
    </row>
    <row r="22" spans="1:13" ht="12.75">
      <c r="A22" s="5">
        <v>20310</v>
      </c>
      <c r="B22" s="6"/>
      <c r="C22" s="5">
        <v>23.5</v>
      </c>
      <c r="D22" s="5"/>
      <c r="E22" s="5">
        <v>45.5</v>
      </c>
      <c r="F22" s="6"/>
      <c r="G22" s="7">
        <f>$C22-4.8125</f>
        <v>18.6875</v>
      </c>
      <c r="H22" s="7">
        <f t="shared" si="3"/>
        <v>18.8125</v>
      </c>
      <c r="I22" s="8">
        <f t="shared" si="4"/>
        <v>2.441379123263889</v>
      </c>
      <c r="J22" s="6"/>
      <c r="K22" s="7">
        <f>$C22-4.8125</f>
        <v>18.6875</v>
      </c>
      <c r="L22" s="7">
        <f>($E22/2)-3.125</f>
        <v>19.625</v>
      </c>
      <c r="M22" s="8">
        <f t="shared" si="5"/>
        <v>2.5468207465277777</v>
      </c>
    </row>
    <row r="23" spans="1:13" ht="12.75">
      <c r="A23" s="41">
        <v>2040</v>
      </c>
      <c r="B23" s="42"/>
      <c r="C23" s="41">
        <v>23.5</v>
      </c>
      <c r="D23" s="41"/>
      <c r="E23" s="41">
        <v>47.5</v>
      </c>
      <c r="F23" s="42"/>
      <c r="G23" s="43">
        <f>C23-4.8125</f>
        <v>18.6875</v>
      </c>
      <c r="H23" s="43">
        <f t="shared" si="3"/>
        <v>19.8125</v>
      </c>
      <c r="I23" s="44">
        <f t="shared" si="4"/>
        <v>2.5711534288194446</v>
      </c>
      <c r="J23" s="42"/>
      <c r="K23" s="43">
        <f>C23-4.8125</f>
        <v>18.6875</v>
      </c>
      <c r="L23" s="43">
        <f>(E23/2)-3.125</f>
        <v>20.625</v>
      </c>
      <c r="M23" s="44">
        <f t="shared" si="5"/>
        <v>2.6765950520833335</v>
      </c>
    </row>
    <row r="24" spans="1:13" ht="12.75">
      <c r="A24" s="5">
        <v>2042</v>
      </c>
      <c r="B24" s="6"/>
      <c r="C24" s="5">
        <v>23.5</v>
      </c>
      <c r="D24" s="5"/>
      <c r="E24" s="5">
        <v>49.5</v>
      </c>
      <c r="F24" s="6"/>
      <c r="G24" s="7">
        <f>$C24-4.8125</f>
        <v>18.6875</v>
      </c>
      <c r="H24" s="7">
        <f t="shared" si="3"/>
        <v>20.8125</v>
      </c>
      <c r="I24" s="8">
        <f t="shared" si="4"/>
        <v>2.700927734375</v>
      </c>
      <c r="J24" s="6"/>
      <c r="K24" s="7">
        <f>$C24-4.8125</f>
        <v>18.6875</v>
      </c>
      <c r="L24" s="7">
        <f>($E24/2)-3.125</f>
        <v>21.625</v>
      </c>
      <c r="M24" s="8">
        <f t="shared" si="5"/>
        <v>2.806369357638889</v>
      </c>
    </row>
    <row r="25" spans="1:13" ht="12.75">
      <c r="A25" s="41">
        <v>2044</v>
      </c>
      <c r="B25" s="42"/>
      <c r="C25" s="41">
        <v>23.5</v>
      </c>
      <c r="D25" s="41"/>
      <c r="E25" s="41">
        <v>51.5</v>
      </c>
      <c r="F25" s="42"/>
      <c r="G25" s="43">
        <f>C25-4.8125</f>
        <v>18.6875</v>
      </c>
      <c r="H25" s="43">
        <f t="shared" si="3"/>
        <v>21.8125</v>
      </c>
      <c r="I25" s="44">
        <f t="shared" si="4"/>
        <v>2.8307020399305554</v>
      </c>
      <c r="J25" s="42"/>
      <c r="K25" s="43">
        <f>C25-4.8125</f>
        <v>18.6875</v>
      </c>
      <c r="L25" s="43">
        <f>(E25/2)-3.125</f>
        <v>22.625</v>
      </c>
      <c r="M25" s="44">
        <f t="shared" si="5"/>
        <v>2.9361436631944446</v>
      </c>
    </row>
    <row r="26" spans="1:13" ht="12.75">
      <c r="A26" s="5">
        <v>2046</v>
      </c>
      <c r="B26" s="6"/>
      <c r="C26" s="5">
        <v>23.5</v>
      </c>
      <c r="D26" s="5"/>
      <c r="E26" s="9">
        <v>53.5</v>
      </c>
      <c r="F26" s="6"/>
      <c r="G26" s="7">
        <f>$C26-4.8125</f>
        <v>18.6875</v>
      </c>
      <c r="H26" s="7">
        <f t="shared" si="3"/>
        <v>22.8125</v>
      </c>
      <c r="I26" s="8">
        <f t="shared" si="4"/>
        <v>2.960476345486111</v>
      </c>
      <c r="J26" s="6"/>
      <c r="K26" s="7">
        <f>$C26-4.8125</f>
        <v>18.6875</v>
      </c>
      <c r="L26" s="7">
        <f>($E26/2)-3.125</f>
        <v>23.625</v>
      </c>
      <c r="M26" s="8">
        <f t="shared" si="5"/>
        <v>3.06591796875</v>
      </c>
    </row>
    <row r="27" spans="1:13" ht="12.75">
      <c r="A27" s="41">
        <v>2050</v>
      </c>
      <c r="B27" s="42"/>
      <c r="C27" s="41">
        <v>23.5</v>
      </c>
      <c r="D27" s="41"/>
      <c r="E27" s="41">
        <v>59.5</v>
      </c>
      <c r="F27" s="42"/>
      <c r="G27" s="43">
        <f>C27-4.8125</f>
        <v>18.6875</v>
      </c>
      <c r="H27" s="43">
        <f t="shared" si="3"/>
        <v>25.8125</v>
      </c>
      <c r="I27" s="44">
        <f t="shared" si="4"/>
        <v>3.3497992621527777</v>
      </c>
      <c r="J27" s="42"/>
      <c r="K27" s="43">
        <f>C27-4.8125</f>
        <v>18.6875</v>
      </c>
      <c r="L27" s="43">
        <f>(E27/2)-3.125</f>
        <v>26.625</v>
      </c>
      <c r="M27" s="44">
        <f t="shared" si="5"/>
        <v>3.4552408854166665</v>
      </c>
    </row>
    <row r="28" spans="1:13" ht="12.75">
      <c r="A28" s="5">
        <v>2052</v>
      </c>
      <c r="B28" s="6"/>
      <c r="C28" s="5">
        <v>23.5</v>
      </c>
      <c r="D28" s="5"/>
      <c r="E28" s="5">
        <v>61.5</v>
      </c>
      <c r="F28" s="6"/>
      <c r="G28" s="7">
        <f>$C28-4.8125</f>
        <v>18.6875</v>
      </c>
      <c r="H28" s="7">
        <f t="shared" si="3"/>
        <v>26.8125</v>
      </c>
      <c r="I28" s="8">
        <f t="shared" si="4"/>
        <v>3.4795735677083335</v>
      </c>
      <c r="J28" s="6"/>
      <c r="K28" s="7">
        <f>$C28-4.8125</f>
        <v>18.6875</v>
      </c>
      <c r="L28" s="7">
        <f>($E28/2)-3.125</f>
        <v>27.625</v>
      </c>
      <c r="M28" s="8">
        <f t="shared" si="5"/>
        <v>3.5850151909722223</v>
      </c>
    </row>
    <row r="29" spans="1:13" ht="12.75">
      <c r="A29" s="41">
        <v>2056</v>
      </c>
      <c r="B29" s="42"/>
      <c r="C29" s="41">
        <v>23.5</v>
      </c>
      <c r="D29" s="41"/>
      <c r="E29" s="41">
        <v>65.5</v>
      </c>
      <c r="F29" s="42"/>
      <c r="G29" s="43">
        <f>C29-4.8125</f>
        <v>18.6875</v>
      </c>
      <c r="H29" s="43">
        <f t="shared" si="3"/>
        <v>28.8125</v>
      </c>
      <c r="I29" s="44">
        <f t="shared" si="4"/>
        <v>3.7391221788194446</v>
      </c>
      <c r="J29" s="42"/>
      <c r="K29" s="43">
        <f>C29-4.8125</f>
        <v>18.6875</v>
      </c>
      <c r="L29" s="43">
        <f>(E29/2)-3.125</f>
        <v>29.625</v>
      </c>
      <c r="M29" s="44">
        <f t="shared" si="5"/>
        <v>3.8445638020833335</v>
      </c>
    </row>
    <row r="30" spans="1:13" ht="12.75">
      <c r="A30" s="5">
        <v>2060</v>
      </c>
      <c r="B30" s="6"/>
      <c r="C30" s="5">
        <v>23.5</v>
      </c>
      <c r="D30" s="5"/>
      <c r="E30" s="5">
        <v>71.5</v>
      </c>
      <c r="F30" s="6"/>
      <c r="G30" s="7">
        <f>$C30-4.8125</f>
        <v>18.6875</v>
      </c>
      <c r="H30" s="7">
        <f t="shared" si="3"/>
        <v>31.8125</v>
      </c>
      <c r="I30" s="8">
        <f t="shared" si="4"/>
        <v>4.128445095486111</v>
      </c>
      <c r="J30" s="6"/>
      <c r="K30" s="7">
        <f>$C30-4.8125</f>
        <v>18.6875</v>
      </c>
      <c r="L30" s="7">
        <f>($E30/2)-3.125</f>
        <v>32.625</v>
      </c>
      <c r="M30" s="8">
        <f t="shared" si="5"/>
        <v>4.23388671875</v>
      </c>
    </row>
    <row r="31" spans="1:13" ht="12.75">
      <c r="A31" s="41">
        <v>2062</v>
      </c>
      <c r="B31" s="42"/>
      <c r="C31" s="41">
        <v>23.5</v>
      </c>
      <c r="D31" s="41"/>
      <c r="E31" s="41">
        <v>73.5</v>
      </c>
      <c r="F31" s="42"/>
      <c r="G31" s="43">
        <f>C31-4.8125</f>
        <v>18.6875</v>
      </c>
      <c r="H31" s="43">
        <f t="shared" si="3"/>
        <v>32.8125</v>
      </c>
      <c r="I31" s="44">
        <f t="shared" si="4"/>
        <v>4.258219401041667</v>
      </c>
      <c r="J31" s="42"/>
      <c r="K31" s="43">
        <f>C31-4.8125</f>
        <v>18.6875</v>
      </c>
      <c r="L31" s="43">
        <f>(E31/2)-3.125</f>
        <v>33.625</v>
      </c>
      <c r="M31" s="44">
        <f t="shared" si="5"/>
        <v>4.363661024305555</v>
      </c>
    </row>
    <row r="32" spans="1:13" ht="12.75">
      <c r="A32" s="5">
        <v>2070</v>
      </c>
      <c r="B32" s="6"/>
      <c r="C32" s="5">
        <v>23.5</v>
      </c>
      <c r="D32" s="5"/>
      <c r="E32" s="5">
        <v>83.5</v>
      </c>
      <c r="F32" s="6"/>
      <c r="G32" s="7">
        <f>$C32-4.8125</f>
        <v>18.6875</v>
      </c>
      <c r="H32" s="7">
        <f t="shared" si="3"/>
        <v>37.8125</v>
      </c>
      <c r="I32" s="8">
        <f>(G32*H32)/144</f>
        <v>4.907090928819445</v>
      </c>
      <c r="J32" s="6"/>
      <c r="K32" s="7">
        <f>$C32-4.8125</f>
        <v>18.6875</v>
      </c>
      <c r="L32" s="7">
        <f>($E32/2)-3.125</f>
        <v>38.625</v>
      </c>
      <c r="M32" s="8">
        <f>(K32*L32)/144</f>
        <v>5.012532552083333</v>
      </c>
    </row>
    <row r="33" spans="1:13" ht="12.75">
      <c r="A33" s="29"/>
      <c r="B33" s="33"/>
      <c r="C33" s="34"/>
      <c r="D33" s="34"/>
      <c r="E33" s="34"/>
      <c r="F33" s="33"/>
      <c r="G33" s="34"/>
      <c r="H33" s="34"/>
      <c r="I33" s="35"/>
      <c r="J33" s="33"/>
      <c r="K33" s="34"/>
      <c r="L33" s="34"/>
      <c r="M33" s="31"/>
    </row>
    <row r="34" spans="1:13" ht="12.75">
      <c r="A34" s="41">
        <v>2430</v>
      </c>
      <c r="B34" s="42"/>
      <c r="C34" s="41">
        <v>27.5</v>
      </c>
      <c r="D34" s="41"/>
      <c r="E34" s="41">
        <v>35.5</v>
      </c>
      <c r="F34" s="42"/>
      <c r="G34" s="43">
        <f>C34-4.8125</f>
        <v>22.6875</v>
      </c>
      <c r="H34" s="43">
        <f aca="true" t="shared" si="6" ref="H34:H47">($E34/2)-3.9375</f>
        <v>13.8125</v>
      </c>
      <c r="I34" s="44">
        <f aca="true" t="shared" si="7" ref="I34:I47">(G34*H34)/144</f>
        <v>2.1761881510416665</v>
      </c>
      <c r="J34" s="42"/>
      <c r="K34" s="43">
        <f>C34-4.8125</f>
        <v>22.6875</v>
      </c>
      <c r="L34" s="43">
        <f>(E34/2)-3.125</f>
        <v>14.625</v>
      </c>
      <c r="M34" s="44">
        <f aca="true" t="shared" si="8" ref="M34:M47">(K34*L34)/144</f>
        <v>2.30419921875</v>
      </c>
    </row>
    <row r="35" spans="1:13" ht="12.75">
      <c r="A35" s="5">
        <v>2432</v>
      </c>
      <c r="B35" s="6"/>
      <c r="C35" s="5">
        <v>27.5</v>
      </c>
      <c r="D35" s="5"/>
      <c r="E35" s="5">
        <v>37.5</v>
      </c>
      <c r="F35" s="6"/>
      <c r="G35" s="7">
        <f>$C35-4.8125</f>
        <v>22.6875</v>
      </c>
      <c r="H35" s="7">
        <f t="shared" si="6"/>
        <v>14.8125</v>
      </c>
      <c r="I35" s="8">
        <f t="shared" si="7"/>
        <v>2.333740234375</v>
      </c>
      <c r="J35" s="6"/>
      <c r="K35" s="7">
        <f>$C35-4.8125</f>
        <v>22.6875</v>
      </c>
      <c r="L35" s="7">
        <f>($E35/2)-3.125</f>
        <v>15.625</v>
      </c>
      <c r="M35" s="8">
        <f t="shared" si="8"/>
        <v>2.4617513020833335</v>
      </c>
    </row>
    <row r="36" spans="1:13" ht="12.75">
      <c r="A36" s="41">
        <v>2438</v>
      </c>
      <c r="B36" s="42"/>
      <c r="C36" s="41">
        <v>27.5</v>
      </c>
      <c r="D36" s="41"/>
      <c r="E36" s="41">
        <v>43.5</v>
      </c>
      <c r="F36" s="42"/>
      <c r="G36" s="43">
        <f>C36-4.8125</f>
        <v>22.6875</v>
      </c>
      <c r="H36" s="43">
        <f t="shared" si="6"/>
        <v>17.8125</v>
      </c>
      <c r="I36" s="44">
        <f t="shared" si="7"/>
        <v>2.806396484375</v>
      </c>
      <c r="J36" s="42"/>
      <c r="K36" s="43">
        <f>C36-4.8125</f>
        <v>22.6875</v>
      </c>
      <c r="L36" s="43">
        <f>(E36/2)-3.125</f>
        <v>18.625</v>
      </c>
      <c r="M36" s="44">
        <f t="shared" si="8"/>
        <v>2.9344075520833335</v>
      </c>
    </row>
    <row r="37" spans="1:13" ht="12.75">
      <c r="A37" s="5">
        <v>24310</v>
      </c>
      <c r="B37" s="6"/>
      <c r="C37" s="5">
        <v>27.5</v>
      </c>
      <c r="D37" s="5"/>
      <c r="E37" s="5">
        <v>45.5</v>
      </c>
      <c r="F37" s="6"/>
      <c r="G37" s="7">
        <f>$C37-4.8125</f>
        <v>22.6875</v>
      </c>
      <c r="H37" s="7">
        <f t="shared" si="6"/>
        <v>18.8125</v>
      </c>
      <c r="I37" s="8">
        <f t="shared" si="7"/>
        <v>2.9639485677083335</v>
      </c>
      <c r="J37" s="6"/>
      <c r="K37" s="7">
        <f>$C37-4.8125</f>
        <v>22.6875</v>
      </c>
      <c r="L37" s="7">
        <f>($E37/2)-3.125</f>
        <v>19.625</v>
      </c>
      <c r="M37" s="8">
        <f t="shared" si="8"/>
        <v>3.0919596354166665</v>
      </c>
    </row>
    <row r="38" spans="1:13" ht="12.75">
      <c r="A38" s="41">
        <v>2440</v>
      </c>
      <c r="B38" s="42"/>
      <c r="C38" s="41">
        <v>27.5</v>
      </c>
      <c r="D38" s="41"/>
      <c r="E38" s="41">
        <v>47.5</v>
      </c>
      <c r="F38" s="42"/>
      <c r="G38" s="43">
        <f>C38-4.8125</f>
        <v>22.6875</v>
      </c>
      <c r="H38" s="43">
        <f t="shared" si="6"/>
        <v>19.8125</v>
      </c>
      <c r="I38" s="44">
        <f t="shared" si="7"/>
        <v>3.1215006510416665</v>
      </c>
      <c r="J38" s="42"/>
      <c r="K38" s="43">
        <f>C38-4.8125</f>
        <v>22.6875</v>
      </c>
      <c r="L38" s="43">
        <f>(E38/2)-3.125</f>
        <v>20.625</v>
      </c>
      <c r="M38" s="44">
        <f t="shared" si="8"/>
        <v>3.24951171875</v>
      </c>
    </row>
    <row r="39" spans="1:13" ht="12.75">
      <c r="A39" s="5">
        <v>2442</v>
      </c>
      <c r="B39" s="6"/>
      <c r="C39" s="5">
        <v>27.5</v>
      </c>
      <c r="D39" s="5"/>
      <c r="E39" s="5">
        <v>49.5</v>
      </c>
      <c r="F39" s="6"/>
      <c r="G39" s="7">
        <f>$C39-4.8125</f>
        <v>22.6875</v>
      </c>
      <c r="H39" s="7">
        <f t="shared" si="6"/>
        <v>20.8125</v>
      </c>
      <c r="I39" s="8">
        <f t="shared" si="7"/>
        <v>3.279052734375</v>
      </c>
      <c r="J39" s="6"/>
      <c r="K39" s="7">
        <f>$C39-4.8125</f>
        <v>22.6875</v>
      </c>
      <c r="L39" s="7">
        <f>($E39/2)-3.125</f>
        <v>21.625</v>
      </c>
      <c r="M39" s="8">
        <f t="shared" si="8"/>
        <v>3.4070638020833335</v>
      </c>
    </row>
    <row r="40" spans="1:13" ht="12.75">
      <c r="A40" s="41">
        <v>2444</v>
      </c>
      <c r="B40" s="42"/>
      <c r="C40" s="41">
        <v>27.5</v>
      </c>
      <c r="D40" s="41"/>
      <c r="E40" s="41">
        <v>51.5</v>
      </c>
      <c r="F40" s="42"/>
      <c r="G40" s="43">
        <f>C40-4.8125</f>
        <v>22.6875</v>
      </c>
      <c r="H40" s="43">
        <f t="shared" si="6"/>
        <v>21.8125</v>
      </c>
      <c r="I40" s="44">
        <f t="shared" si="7"/>
        <v>3.4366048177083335</v>
      </c>
      <c r="J40" s="42"/>
      <c r="K40" s="43">
        <f>C40-4.8125</f>
        <v>22.6875</v>
      </c>
      <c r="L40" s="43">
        <f>(E40/2)-3.125</f>
        <v>22.625</v>
      </c>
      <c r="M40" s="44">
        <f t="shared" si="8"/>
        <v>3.5646158854166665</v>
      </c>
    </row>
    <row r="41" spans="1:13" ht="12.75">
      <c r="A41" s="5">
        <v>2446</v>
      </c>
      <c r="B41" s="6"/>
      <c r="C41" s="5">
        <v>27.5</v>
      </c>
      <c r="D41" s="5"/>
      <c r="E41" s="9">
        <v>53.5</v>
      </c>
      <c r="F41" s="6"/>
      <c r="G41" s="7">
        <f>$C41-4.8125</f>
        <v>22.6875</v>
      </c>
      <c r="H41" s="7">
        <f t="shared" si="6"/>
        <v>22.8125</v>
      </c>
      <c r="I41" s="8">
        <f t="shared" si="7"/>
        <v>3.5941569010416665</v>
      </c>
      <c r="J41" s="6"/>
      <c r="K41" s="7">
        <f>$C41-4.8125</f>
        <v>22.6875</v>
      </c>
      <c r="L41" s="7">
        <f>($E41/2)-3.125</f>
        <v>23.625</v>
      </c>
      <c r="M41" s="8">
        <f t="shared" si="8"/>
        <v>3.72216796875</v>
      </c>
    </row>
    <row r="42" spans="1:13" ht="12.75">
      <c r="A42" s="41">
        <v>2450</v>
      </c>
      <c r="B42" s="42"/>
      <c r="C42" s="41">
        <v>27.5</v>
      </c>
      <c r="D42" s="41"/>
      <c r="E42" s="41">
        <v>59.5</v>
      </c>
      <c r="F42" s="42"/>
      <c r="G42" s="43">
        <f>C42-4.8125</f>
        <v>22.6875</v>
      </c>
      <c r="H42" s="43">
        <f t="shared" si="6"/>
        <v>25.8125</v>
      </c>
      <c r="I42" s="44">
        <f t="shared" si="7"/>
        <v>4.066813151041667</v>
      </c>
      <c r="J42" s="42"/>
      <c r="K42" s="43">
        <f>C42-4.8125</f>
        <v>22.6875</v>
      </c>
      <c r="L42" s="43">
        <f>(E42/2)-3.125</f>
        <v>26.625</v>
      </c>
      <c r="M42" s="44">
        <f t="shared" si="8"/>
        <v>4.19482421875</v>
      </c>
    </row>
    <row r="43" spans="1:13" ht="12.75">
      <c r="A43" s="5">
        <v>2452</v>
      </c>
      <c r="B43" s="6"/>
      <c r="C43" s="5">
        <v>27.5</v>
      </c>
      <c r="D43" s="5"/>
      <c r="E43" s="5">
        <v>61.5</v>
      </c>
      <c r="F43" s="6"/>
      <c r="G43" s="7">
        <f>$C43-4.8125</f>
        <v>22.6875</v>
      </c>
      <c r="H43" s="7">
        <f t="shared" si="6"/>
        <v>26.8125</v>
      </c>
      <c r="I43" s="8">
        <f t="shared" si="7"/>
        <v>4.224365234375</v>
      </c>
      <c r="J43" s="6"/>
      <c r="K43" s="7">
        <f>$C43-4.8125</f>
        <v>22.6875</v>
      </c>
      <c r="L43" s="7">
        <f>($E43/2)-3.125</f>
        <v>27.625</v>
      </c>
      <c r="M43" s="8">
        <f t="shared" si="8"/>
        <v>4.352376302083333</v>
      </c>
    </row>
    <row r="44" spans="1:13" ht="12.75">
      <c r="A44" s="41">
        <v>2456</v>
      </c>
      <c r="B44" s="42"/>
      <c r="C44" s="41">
        <v>27.5</v>
      </c>
      <c r="D44" s="41"/>
      <c r="E44" s="41">
        <v>65.5</v>
      </c>
      <c r="F44" s="42"/>
      <c r="G44" s="43">
        <f>C44-4.8125</f>
        <v>22.6875</v>
      </c>
      <c r="H44" s="43">
        <f t="shared" si="6"/>
        <v>28.8125</v>
      </c>
      <c r="I44" s="44">
        <f t="shared" si="7"/>
        <v>4.539469401041667</v>
      </c>
      <c r="J44" s="42"/>
      <c r="K44" s="43">
        <f>C44-4.8125</f>
        <v>22.6875</v>
      </c>
      <c r="L44" s="43">
        <f>(E44/2)-3.125</f>
        <v>29.625</v>
      </c>
      <c r="M44" s="44">
        <f t="shared" si="8"/>
        <v>4.66748046875</v>
      </c>
    </row>
    <row r="45" spans="1:13" ht="12.75">
      <c r="A45" s="5">
        <v>2460</v>
      </c>
      <c r="B45" s="6"/>
      <c r="C45" s="5">
        <v>27.5</v>
      </c>
      <c r="D45" s="5"/>
      <c r="E45" s="5">
        <v>71.5</v>
      </c>
      <c r="F45" s="6"/>
      <c r="G45" s="7">
        <f>$C45-4.8125</f>
        <v>22.6875</v>
      </c>
      <c r="H45" s="7">
        <f t="shared" si="6"/>
        <v>31.8125</v>
      </c>
      <c r="I45" s="8">
        <f t="shared" si="7"/>
        <v>5.012125651041667</v>
      </c>
      <c r="J45" s="6"/>
      <c r="K45" s="7">
        <f>$C45-4.8125</f>
        <v>22.6875</v>
      </c>
      <c r="L45" s="7">
        <f>($E45/2)-3.125</f>
        <v>32.625</v>
      </c>
      <c r="M45" s="8">
        <f t="shared" si="8"/>
        <v>5.14013671875</v>
      </c>
    </row>
    <row r="46" spans="1:13" ht="12.75">
      <c r="A46" s="41">
        <v>2462</v>
      </c>
      <c r="B46" s="42"/>
      <c r="C46" s="41">
        <v>27.5</v>
      </c>
      <c r="D46" s="41"/>
      <c r="E46" s="41">
        <v>73.5</v>
      </c>
      <c r="F46" s="42"/>
      <c r="G46" s="43">
        <f>C46-4.8125</f>
        <v>22.6875</v>
      </c>
      <c r="H46" s="43">
        <f t="shared" si="6"/>
        <v>32.8125</v>
      </c>
      <c r="I46" s="44">
        <f t="shared" si="7"/>
        <v>5.169677734375</v>
      </c>
      <c r="J46" s="42"/>
      <c r="K46" s="43">
        <f>C46-4.8125</f>
        <v>22.6875</v>
      </c>
      <c r="L46" s="43">
        <f>(E46/2)-3.125</f>
        <v>33.625</v>
      </c>
      <c r="M46" s="44">
        <f t="shared" si="8"/>
        <v>5.297688802083333</v>
      </c>
    </row>
    <row r="47" spans="1:13" ht="12.75">
      <c r="A47" s="9">
        <v>2470</v>
      </c>
      <c r="B47" s="10"/>
      <c r="C47" s="9">
        <v>27.5</v>
      </c>
      <c r="D47" s="9"/>
      <c r="E47" s="5">
        <v>83.5</v>
      </c>
      <c r="F47" s="10"/>
      <c r="G47" s="7">
        <f>$C47-4.8125</f>
        <v>22.6875</v>
      </c>
      <c r="H47" s="7">
        <f t="shared" si="6"/>
        <v>37.8125</v>
      </c>
      <c r="I47" s="11">
        <f t="shared" si="7"/>
        <v>5.957438151041667</v>
      </c>
      <c r="J47" s="10"/>
      <c r="K47" s="7">
        <f>$C47-4.8125</f>
        <v>22.6875</v>
      </c>
      <c r="L47" s="7">
        <f>($E47/2)-3.125</f>
        <v>38.625</v>
      </c>
      <c r="M47" s="11">
        <f t="shared" si="8"/>
        <v>6.08544921875</v>
      </c>
    </row>
    <row r="48" spans="1:13" ht="12.75">
      <c r="A48" s="30"/>
      <c r="B48" s="36"/>
      <c r="C48" s="37"/>
      <c r="D48" s="37"/>
      <c r="E48" s="37"/>
      <c r="F48" s="36"/>
      <c r="G48" s="38"/>
      <c r="H48" s="38"/>
      <c r="I48" s="39"/>
      <c r="J48" s="36"/>
      <c r="K48" s="38"/>
      <c r="L48" s="38"/>
      <c r="M48" s="32"/>
    </row>
    <row r="49" spans="1:13" ht="12.75">
      <c r="A49" s="41">
        <v>2630</v>
      </c>
      <c r="B49" s="42"/>
      <c r="C49" s="41">
        <v>29.5</v>
      </c>
      <c r="D49" s="41"/>
      <c r="E49" s="41">
        <v>35.5</v>
      </c>
      <c r="F49" s="42"/>
      <c r="G49" s="43">
        <f>C49-4.8125</f>
        <v>24.6875</v>
      </c>
      <c r="H49" s="43">
        <f aca="true" t="shared" si="9" ref="H49:H108">($E49/2)-3.9375</f>
        <v>13.8125</v>
      </c>
      <c r="I49" s="44">
        <f aca="true" t="shared" si="10" ref="I49:I61">(G49*H49)/144</f>
        <v>2.3680284288194446</v>
      </c>
      <c r="J49" s="42"/>
      <c r="K49" s="43">
        <f>C49-4.8125</f>
        <v>24.6875</v>
      </c>
      <c r="L49" s="43">
        <f>(E49/2)-3.125</f>
        <v>14.625</v>
      </c>
      <c r="M49" s="44">
        <f aca="true" t="shared" si="11" ref="M49:M61">(K49*L49)/144</f>
        <v>2.50732421875</v>
      </c>
    </row>
    <row r="50" spans="1:13" ht="12.75">
      <c r="A50" s="9">
        <v>2632</v>
      </c>
      <c r="B50" s="10"/>
      <c r="C50" s="9">
        <v>29.5</v>
      </c>
      <c r="D50" s="9"/>
      <c r="E50" s="5">
        <v>37.5</v>
      </c>
      <c r="F50" s="10"/>
      <c r="G50" s="7">
        <f>$C50-4.8125</f>
        <v>24.6875</v>
      </c>
      <c r="H50" s="7">
        <f t="shared" si="9"/>
        <v>14.8125</v>
      </c>
      <c r="I50" s="8">
        <f t="shared" si="10"/>
        <v>2.5394694010416665</v>
      </c>
      <c r="J50" s="10"/>
      <c r="K50" s="7">
        <f>$C50-4.8125</f>
        <v>24.6875</v>
      </c>
      <c r="L50" s="7">
        <f>($E50/2)-3.125</f>
        <v>15.625</v>
      </c>
      <c r="M50" s="8">
        <f t="shared" si="11"/>
        <v>2.6787651909722223</v>
      </c>
    </row>
    <row r="51" spans="1:13" ht="12.75">
      <c r="A51" s="41">
        <v>2638</v>
      </c>
      <c r="B51" s="42"/>
      <c r="C51" s="41">
        <v>29.5</v>
      </c>
      <c r="D51" s="41"/>
      <c r="E51" s="41">
        <v>43.5</v>
      </c>
      <c r="F51" s="42"/>
      <c r="G51" s="43">
        <f>C51-4.8125</f>
        <v>24.6875</v>
      </c>
      <c r="H51" s="43">
        <f t="shared" si="9"/>
        <v>17.8125</v>
      </c>
      <c r="I51" s="44">
        <f t="shared" si="10"/>
        <v>3.0537923177083335</v>
      </c>
      <c r="J51" s="42"/>
      <c r="K51" s="43">
        <f>C51-4.8125</f>
        <v>24.6875</v>
      </c>
      <c r="L51" s="43">
        <f>(E51/2)-3.125</f>
        <v>18.625</v>
      </c>
      <c r="M51" s="44">
        <f t="shared" si="11"/>
        <v>3.193088107638889</v>
      </c>
    </row>
    <row r="52" spans="1:13" ht="12.75">
      <c r="A52" s="9">
        <v>26310</v>
      </c>
      <c r="B52" s="10"/>
      <c r="C52" s="9">
        <v>29.5</v>
      </c>
      <c r="D52" s="9"/>
      <c r="E52" s="5">
        <v>45.5</v>
      </c>
      <c r="F52" s="10"/>
      <c r="G52" s="7">
        <f>$C52-4.8125</f>
        <v>24.6875</v>
      </c>
      <c r="H52" s="7">
        <f t="shared" si="9"/>
        <v>18.8125</v>
      </c>
      <c r="I52" s="8">
        <f t="shared" si="10"/>
        <v>3.2252332899305554</v>
      </c>
      <c r="J52" s="10"/>
      <c r="K52" s="7">
        <f>$C52-4.8125</f>
        <v>24.6875</v>
      </c>
      <c r="L52" s="7">
        <f>($E52/2)-3.125</f>
        <v>19.625</v>
      </c>
      <c r="M52" s="8">
        <f t="shared" si="11"/>
        <v>3.364529079861111</v>
      </c>
    </row>
    <row r="53" spans="1:13" ht="12.75">
      <c r="A53" s="41">
        <v>2640</v>
      </c>
      <c r="B53" s="42"/>
      <c r="C53" s="41">
        <v>29.5</v>
      </c>
      <c r="D53" s="41"/>
      <c r="E53" s="41">
        <v>47.5</v>
      </c>
      <c r="F53" s="42"/>
      <c r="G53" s="43">
        <f>C53-4.8125</f>
        <v>24.6875</v>
      </c>
      <c r="H53" s="43">
        <f t="shared" si="9"/>
        <v>19.8125</v>
      </c>
      <c r="I53" s="44">
        <f t="shared" si="10"/>
        <v>3.3966742621527777</v>
      </c>
      <c r="J53" s="42"/>
      <c r="K53" s="43">
        <f>C53-4.8125</f>
        <v>24.6875</v>
      </c>
      <c r="L53" s="43">
        <f>(E53/2)-3.125</f>
        <v>20.625</v>
      </c>
      <c r="M53" s="44">
        <f t="shared" si="11"/>
        <v>3.5359700520833335</v>
      </c>
    </row>
    <row r="54" spans="1:13" ht="12.75">
      <c r="A54" s="9">
        <v>2642</v>
      </c>
      <c r="B54" s="10"/>
      <c r="C54" s="9">
        <v>29.5</v>
      </c>
      <c r="D54" s="9"/>
      <c r="E54" s="5">
        <v>49.5</v>
      </c>
      <c r="F54" s="10"/>
      <c r="G54" s="7">
        <f>$C54-4.8125</f>
        <v>24.6875</v>
      </c>
      <c r="H54" s="7">
        <f t="shared" si="9"/>
        <v>20.8125</v>
      </c>
      <c r="I54" s="8">
        <f t="shared" si="10"/>
        <v>3.568115234375</v>
      </c>
      <c r="J54" s="10"/>
      <c r="K54" s="7">
        <f>$C54-4.8125</f>
        <v>24.6875</v>
      </c>
      <c r="L54" s="7">
        <f>($E54/2)-3.125</f>
        <v>21.625</v>
      </c>
      <c r="M54" s="8">
        <f t="shared" si="11"/>
        <v>3.7074110243055554</v>
      </c>
    </row>
    <row r="55" spans="1:13" ht="12.75">
      <c r="A55" s="41">
        <v>2644</v>
      </c>
      <c r="B55" s="42"/>
      <c r="C55" s="41">
        <v>29.5</v>
      </c>
      <c r="D55" s="41"/>
      <c r="E55" s="41">
        <v>51.5</v>
      </c>
      <c r="F55" s="42"/>
      <c r="G55" s="43">
        <f>C55-4.8125</f>
        <v>24.6875</v>
      </c>
      <c r="H55" s="43">
        <f t="shared" si="9"/>
        <v>21.8125</v>
      </c>
      <c r="I55" s="44">
        <f t="shared" si="10"/>
        <v>3.7395562065972223</v>
      </c>
      <c r="J55" s="42"/>
      <c r="K55" s="43">
        <f>C55-4.8125</f>
        <v>24.6875</v>
      </c>
      <c r="L55" s="43">
        <f>(E55/2)-3.125</f>
        <v>22.625</v>
      </c>
      <c r="M55" s="44">
        <f t="shared" si="11"/>
        <v>3.8788519965277777</v>
      </c>
    </row>
    <row r="56" spans="1:13" ht="12.75">
      <c r="A56" s="9">
        <v>2646</v>
      </c>
      <c r="B56" s="10"/>
      <c r="C56" s="9">
        <v>29.5</v>
      </c>
      <c r="D56" s="9"/>
      <c r="E56" s="9">
        <v>53.5</v>
      </c>
      <c r="F56" s="10"/>
      <c r="G56" s="7">
        <f>$C56-4.8125</f>
        <v>24.6875</v>
      </c>
      <c r="H56" s="7">
        <f t="shared" si="9"/>
        <v>22.8125</v>
      </c>
      <c r="I56" s="8">
        <f>(G56*H56)/144</f>
        <v>3.9109971788194446</v>
      </c>
      <c r="J56" s="10"/>
      <c r="K56" s="7">
        <f>$C56-4.8125</f>
        <v>24.6875</v>
      </c>
      <c r="L56" s="7">
        <f>($E56/2)-3.125</f>
        <v>23.625</v>
      </c>
      <c r="M56" s="8">
        <f>(K56*L56)/144</f>
        <v>4.05029296875</v>
      </c>
    </row>
    <row r="57" spans="1:13" ht="12.75">
      <c r="A57" s="41">
        <v>2650</v>
      </c>
      <c r="B57" s="42"/>
      <c r="C57" s="41">
        <v>29.5</v>
      </c>
      <c r="D57" s="41"/>
      <c r="E57" s="41">
        <v>59.5</v>
      </c>
      <c r="F57" s="42"/>
      <c r="G57" s="43">
        <f>C57-4.8125</f>
        <v>24.6875</v>
      </c>
      <c r="H57" s="43">
        <f t="shared" si="9"/>
        <v>25.8125</v>
      </c>
      <c r="I57" s="44">
        <f t="shared" si="10"/>
        <v>4.425320095486111</v>
      </c>
      <c r="J57" s="42"/>
      <c r="K57" s="43">
        <f>C57-4.8125</f>
        <v>24.6875</v>
      </c>
      <c r="L57" s="43">
        <f>(E57/2)-3.125</f>
        <v>26.625</v>
      </c>
      <c r="M57" s="44">
        <f t="shared" si="11"/>
        <v>4.564615885416667</v>
      </c>
    </row>
    <row r="58" spans="1:13" ht="12.75">
      <c r="A58" s="9">
        <v>2652</v>
      </c>
      <c r="B58" s="10"/>
      <c r="C58" s="9">
        <v>29.5</v>
      </c>
      <c r="D58" s="9"/>
      <c r="E58" s="5">
        <v>61.5</v>
      </c>
      <c r="F58" s="10"/>
      <c r="G58" s="7">
        <f>$C58-4.8125</f>
        <v>24.6875</v>
      </c>
      <c r="H58" s="7">
        <f t="shared" si="9"/>
        <v>26.8125</v>
      </c>
      <c r="I58" s="11">
        <f t="shared" si="10"/>
        <v>4.596761067708333</v>
      </c>
      <c r="J58" s="10"/>
      <c r="K58" s="7">
        <f>$C58-4.8125</f>
        <v>24.6875</v>
      </c>
      <c r="L58" s="7">
        <f>($E58/2)-3.125</f>
        <v>27.625</v>
      </c>
      <c r="M58" s="11">
        <f t="shared" si="11"/>
        <v>4.736056857638889</v>
      </c>
    </row>
    <row r="59" spans="1:13" ht="12.75">
      <c r="A59" s="41">
        <v>2656</v>
      </c>
      <c r="B59" s="42"/>
      <c r="C59" s="41">
        <v>29.5</v>
      </c>
      <c r="D59" s="41"/>
      <c r="E59" s="41">
        <v>65.5</v>
      </c>
      <c r="F59" s="42"/>
      <c r="G59" s="43">
        <f>C59-4.8125</f>
        <v>24.6875</v>
      </c>
      <c r="H59" s="43">
        <f t="shared" si="9"/>
        <v>28.8125</v>
      </c>
      <c r="I59" s="44">
        <f t="shared" si="10"/>
        <v>4.939643012152778</v>
      </c>
      <c r="J59" s="42"/>
      <c r="K59" s="43">
        <f>C59-4.8125</f>
        <v>24.6875</v>
      </c>
      <c r="L59" s="43">
        <f>(E59/2)-3.125</f>
        <v>29.625</v>
      </c>
      <c r="M59" s="44">
        <f t="shared" si="11"/>
        <v>5.078938802083333</v>
      </c>
    </row>
    <row r="60" spans="1:13" ht="12.75">
      <c r="A60" s="9">
        <v>2660</v>
      </c>
      <c r="B60" s="10"/>
      <c r="C60" s="9">
        <v>29.5</v>
      </c>
      <c r="D60" s="9"/>
      <c r="E60" s="5">
        <v>71.5</v>
      </c>
      <c r="F60" s="10"/>
      <c r="G60" s="7">
        <f>$C60-4.8125</f>
        <v>24.6875</v>
      </c>
      <c r="H60" s="7">
        <f t="shared" si="9"/>
        <v>31.8125</v>
      </c>
      <c r="I60" s="11">
        <f t="shared" si="10"/>
        <v>5.453965928819445</v>
      </c>
      <c r="J60" s="10"/>
      <c r="K60" s="7">
        <f>$C60-4.8125</f>
        <v>24.6875</v>
      </c>
      <c r="L60" s="7">
        <f>($E60/2)-3.125</f>
        <v>32.625</v>
      </c>
      <c r="M60" s="11">
        <f t="shared" si="11"/>
        <v>5.59326171875</v>
      </c>
    </row>
    <row r="61" spans="1:13" ht="12.75">
      <c r="A61" s="41">
        <v>2662</v>
      </c>
      <c r="B61" s="42"/>
      <c r="C61" s="41">
        <v>29.5</v>
      </c>
      <c r="D61" s="41"/>
      <c r="E61" s="41">
        <v>73.5</v>
      </c>
      <c r="F61" s="42"/>
      <c r="G61" s="43">
        <f>C61-4.8125</f>
        <v>24.6875</v>
      </c>
      <c r="H61" s="43">
        <f t="shared" si="9"/>
        <v>32.8125</v>
      </c>
      <c r="I61" s="44">
        <f t="shared" si="10"/>
        <v>5.625406901041667</v>
      </c>
      <c r="J61" s="42"/>
      <c r="K61" s="43">
        <f>C61-4.8125</f>
        <v>24.6875</v>
      </c>
      <c r="L61" s="43">
        <f>(E61/2)-3.125</f>
        <v>33.625</v>
      </c>
      <c r="M61" s="44">
        <f t="shared" si="11"/>
        <v>5.764702690972222</v>
      </c>
    </row>
    <row r="62" spans="1:13" ht="12.75">
      <c r="A62" s="5">
        <v>2670</v>
      </c>
      <c r="B62" s="6"/>
      <c r="C62" s="5">
        <v>29.5</v>
      </c>
      <c r="D62" s="5"/>
      <c r="E62" s="5">
        <v>83.5</v>
      </c>
      <c r="F62" s="6"/>
      <c r="G62" s="7">
        <f>$C62-4.8125</f>
        <v>24.6875</v>
      </c>
      <c r="H62" s="7">
        <f t="shared" si="9"/>
        <v>37.8125</v>
      </c>
      <c r="I62" s="11">
        <f>(G62*H62)/144</f>
        <v>6.482611762152778</v>
      </c>
      <c r="J62" s="10"/>
      <c r="K62" s="7">
        <f>$C62-4.8125</f>
        <v>24.6875</v>
      </c>
      <c r="L62" s="7">
        <f>($E62/2)-3.125</f>
        <v>38.625</v>
      </c>
      <c r="M62" s="11">
        <f>(K62*L62)/144</f>
        <v>6.621907552083333</v>
      </c>
    </row>
    <row r="63" spans="1:13" ht="12.75">
      <c r="A63" s="5"/>
      <c r="B63" s="6"/>
      <c r="C63" s="5"/>
      <c r="D63" s="5"/>
      <c r="E63" s="9"/>
      <c r="F63" s="6"/>
      <c r="G63" s="5"/>
      <c r="H63" s="5"/>
      <c r="I63" s="8"/>
      <c r="J63" s="6"/>
      <c r="K63" s="5"/>
      <c r="L63" s="5"/>
      <c r="M63" s="8"/>
    </row>
    <row r="64" spans="1:13" ht="12.75">
      <c r="A64" s="41">
        <v>2830</v>
      </c>
      <c r="B64" s="42"/>
      <c r="C64" s="41">
        <v>31.5</v>
      </c>
      <c r="D64" s="41"/>
      <c r="E64" s="41">
        <v>35.5</v>
      </c>
      <c r="F64" s="42"/>
      <c r="G64" s="43">
        <f>C64-4.8125</f>
        <v>26.6875</v>
      </c>
      <c r="H64" s="43">
        <f t="shared" si="9"/>
        <v>13.8125</v>
      </c>
      <c r="I64" s="44">
        <f aca="true" t="shared" si="12" ref="I64:I76">(G64*H64)/144</f>
        <v>2.5598687065972223</v>
      </c>
      <c r="J64" s="42"/>
      <c r="K64" s="43">
        <f>C64-4.8125</f>
        <v>26.6875</v>
      </c>
      <c r="L64" s="43">
        <f>(E64/2)-3.125</f>
        <v>14.625</v>
      </c>
      <c r="M64" s="44">
        <f aca="true" t="shared" si="13" ref="M64:M76">(K64*L64)/144</f>
        <v>2.71044921875</v>
      </c>
    </row>
    <row r="65" spans="1:13" ht="12.75">
      <c r="A65" s="5">
        <v>2832</v>
      </c>
      <c r="B65" s="6"/>
      <c r="C65" s="5">
        <v>31.5</v>
      </c>
      <c r="D65" s="5"/>
      <c r="E65" s="5">
        <v>37.5</v>
      </c>
      <c r="F65" s="6"/>
      <c r="G65" s="7">
        <f>$C65-4.8125</f>
        <v>26.6875</v>
      </c>
      <c r="H65" s="7">
        <f t="shared" si="9"/>
        <v>14.8125</v>
      </c>
      <c r="I65" s="8">
        <f t="shared" si="12"/>
        <v>2.7451985677083335</v>
      </c>
      <c r="J65" s="6"/>
      <c r="K65" s="7">
        <f>$C65-4.8125</f>
        <v>26.6875</v>
      </c>
      <c r="L65" s="7">
        <f>($E65/2)-3.125</f>
        <v>15.625</v>
      </c>
      <c r="M65" s="8">
        <f t="shared" si="13"/>
        <v>2.895779079861111</v>
      </c>
    </row>
    <row r="66" spans="1:13" ht="12.75">
      <c r="A66" s="41">
        <v>2838</v>
      </c>
      <c r="B66" s="42"/>
      <c r="C66" s="41">
        <v>31.5</v>
      </c>
      <c r="D66" s="41"/>
      <c r="E66" s="41">
        <v>43.5</v>
      </c>
      <c r="F66" s="42"/>
      <c r="G66" s="43">
        <f>C66-4.8125</f>
        <v>26.6875</v>
      </c>
      <c r="H66" s="43">
        <f t="shared" si="9"/>
        <v>17.8125</v>
      </c>
      <c r="I66" s="44">
        <f t="shared" si="12"/>
        <v>3.3011881510416665</v>
      </c>
      <c r="J66" s="42"/>
      <c r="K66" s="43">
        <f>C66-4.8125</f>
        <v>26.6875</v>
      </c>
      <c r="L66" s="43">
        <f>(E66/2)-3.125</f>
        <v>18.625</v>
      </c>
      <c r="M66" s="44">
        <f t="shared" si="13"/>
        <v>3.4517686631944446</v>
      </c>
    </row>
    <row r="67" spans="1:13" ht="12.75">
      <c r="A67" s="5">
        <v>28310</v>
      </c>
      <c r="B67" s="6"/>
      <c r="C67" s="5">
        <v>31.5</v>
      </c>
      <c r="D67" s="5"/>
      <c r="E67" s="5">
        <v>45.5</v>
      </c>
      <c r="F67" s="6"/>
      <c r="G67" s="7">
        <f>$C67-4.8125</f>
        <v>26.6875</v>
      </c>
      <c r="H67" s="7">
        <f t="shared" si="9"/>
        <v>18.8125</v>
      </c>
      <c r="I67" s="8">
        <f t="shared" si="12"/>
        <v>3.4865180121527777</v>
      </c>
      <c r="J67" s="6"/>
      <c r="K67" s="7">
        <f>$C67-4.8125</f>
        <v>26.6875</v>
      </c>
      <c r="L67" s="7">
        <f>($E67/2)-3.125</f>
        <v>19.625</v>
      </c>
      <c r="M67" s="8">
        <f t="shared" si="13"/>
        <v>3.6370985243055554</v>
      </c>
    </row>
    <row r="68" spans="1:13" ht="12.75">
      <c r="A68" s="41">
        <v>2840</v>
      </c>
      <c r="B68" s="42"/>
      <c r="C68" s="41">
        <v>31.5</v>
      </c>
      <c r="D68" s="41"/>
      <c r="E68" s="41">
        <v>47.5</v>
      </c>
      <c r="F68" s="42"/>
      <c r="G68" s="43">
        <f>C68-4.8125</f>
        <v>26.6875</v>
      </c>
      <c r="H68" s="43">
        <f t="shared" si="9"/>
        <v>19.8125</v>
      </c>
      <c r="I68" s="44">
        <f t="shared" si="12"/>
        <v>3.671847873263889</v>
      </c>
      <c r="J68" s="42"/>
      <c r="K68" s="43">
        <f>C68-4.8125</f>
        <v>26.6875</v>
      </c>
      <c r="L68" s="43">
        <f>(E68/2)-3.125</f>
        <v>20.625</v>
      </c>
      <c r="M68" s="44">
        <f t="shared" si="13"/>
        <v>3.8224283854166665</v>
      </c>
    </row>
    <row r="69" spans="1:13" ht="12.75">
      <c r="A69" s="5">
        <v>2842</v>
      </c>
      <c r="B69" s="6"/>
      <c r="C69" s="5">
        <v>31.5</v>
      </c>
      <c r="D69" s="5"/>
      <c r="E69" s="5">
        <v>49.5</v>
      </c>
      <c r="F69" s="6"/>
      <c r="G69" s="7">
        <f>$C69-4.8125</f>
        <v>26.6875</v>
      </c>
      <c r="H69" s="7">
        <f t="shared" si="9"/>
        <v>20.8125</v>
      </c>
      <c r="I69" s="8">
        <f t="shared" si="12"/>
        <v>3.857177734375</v>
      </c>
      <c r="J69" s="6"/>
      <c r="K69" s="7">
        <f>$C69-4.8125</f>
        <v>26.6875</v>
      </c>
      <c r="L69" s="7">
        <f>($E69/2)-3.125</f>
        <v>21.625</v>
      </c>
      <c r="M69" s="8">
        <f t="shared" si="13"/>
        <v>4.007758246527778</v>
      </c>
    </row>
    <row r="70" spans="1:13" ht="12.75">
      <c r="A70" s="41">
        <v>2844</v>
      </c>
      <c r="B70" s="42"/>
      <c r="C70" s="41">
        <v>31.5</v>
      </c>
      <c r="D70" s="41"/>
      <c r="E70" s="41">
        <v>51.5</v>
      </c>
      <c r="F70" s="42"/>
      <c r="G70" s="43">
        <f>C70-4.8125</f>
        <v>26.6875</v>
      </c>
      <c r="H70" s="43">
        <f t="shared" si="9"/>
        <v>21.8125</v>
      </c>
      <c r="I70" s="44">
        <f t="shared" si="12"/>
        <v>4.042507595486111</v>
      </c>
      <c r="J70" s="42"/>
      <c r="K70" s="43">
        <f>C70-4.8125</f>
        <v>26.6875</v>
      </c>
      <c r="L70" s="43">
        <f>(E70/2)-3.125</f>
        <v>22.625</v>
      </c>
      <c r="M70" s="44">
        <f t="shared" si="13"/>
        <v>4.193088107638889</v>
      </c>
    </row>
    <row r="71" spans="1:13" ht="12.75">
      <c r="A71" s="5">
        <v>2846</v>
      </c>
      <c r="B71" s="6"/>
      <c r="C71" s="5">
        <v>31.5</v>
      </c>
      <c r="D71" s="5"/>
      <c r="E71" s="9">
        <v>53.5</v>
      </c>
      <c r="F71" s="6"/>
      <c r="G71" s="7">
        <f>$C71-4.8125</f>
        <v>26.6875</v>
      </c>
      <c r="H71" s="7">
        <f t="shared" si="9"/>
        <v>22.8125</v>
      </c>
      <c r="I71" s="8">
        <f t="shared" si="12"/>
        <v>4.227837456597222</v>
      </c>
      <c r="J71" s="6"/>
      <c r="K71" s="7">
        <f>$C71-4.8125</f>
        <v>26.6875</v>
      </c>
      <c r="L71" s="7">
        <f>($E71/2)-3.125</f>
        <v>23.625</v>
      </c>
      <c r="M71" s="8">
        <f t="shared" si="13"/>
        <v>4.37841796875</v>
      </c>
    </row>
    <row r="72" spans="1:13" ht="12.75">
      <c r="A72" s="41">
        <v>2850</v>
      </c>
      <c r="B72" s="42"/>
      <c r="C72" s="41">
        <v>31.5</v>
      </c>
      <c r="D72" s="41"/>
      <c r="E72" s="41">
        <v>59.5</v>
      </c>
      <c r="F72" s="42"/>
      <c r="G72" s="43">
        <f>C72-4.8125</f>
        <v>26.6875</v>
      </c>
      <c r="H72" s="43">
        <f t="shared" si="9"/>
        <v>25.8125</v>
      </c>
      <c r="I72" s="44">
        <f t="shared" si="12"/>
        <v>4.783827039930555</v>
      </c>
      <c r="J72" s="42"/>
      <c r="K72" s="43">
        <f>C72-4.8125</f>
        <v>26.6875</v>
      </c>
      <c r="L72" s="43">
        <f>(E72/2)-3.125</f>
        <v>26.625</v>
      </c>
      <c r="M72" s="44">
        <f t="shared" si="13"/>
        <v>4.934407552083333</v>
      </c>
    </row>
    <row r="73" spans="1:13" ht="12.75">
      <c r="A73" s="5">
        <v>2852</v>
      </c>
      <c r="B73" s="6"/>
      <c r="C73" s="5">
        <v>31.5</v>
      </c>
      <c r="D73" s="5"/>
      <c r="E73" s="5">
        <v>61.5</v>
      </c>
      <c r="F73" s="6"/>
      <c r="G73" s="7">
        <f>$C73-4.8125</f>
        <v>26.6875</v>
      </c>
      <c r="H73" s="7">
        <f t="shared" si="9"/>
        <v>26.8125</v>
      </c>
      <c r="I73" s="8">
        <f t="shared" si="12"/>
        <v>4.969156901041667</v>
      </c>
      <c r="J73" s="6"/>
      <c r="K73" s="7">
        <f>$C73-4.8125</f>
        <v>26.6875</v>
      </c>
      <c r="L73" s="7">
        <f>($E73/2)-3.125</f>
        <v>27.625</v>
      </c>
      <c r="M73" s="8">
        <f t="shared" si="13"/>
        <v>5.119737413194445</v>
      </c>
    </row>
    <row r="74" spans="1:13" ht="12.75">
      <c r="A74" s="41">
        <v>2856</v>
      </c>
      <c r="B74" s="42"/>
      <c r="C74" s="41">
        <v>31.5</v>
      </c>
      <c r="D74" s="41"/>
      <c r="E74" s="41">
        <v>65.5</v>
      </c>
      <c r="F74" s="42"/>
      <c r="G74" s="43">
        <f>C74-4.8125</f>
        <v>26.6875</v>
      </c>
      <c r="H74" s="43">
        <f t="shared" si="9"/>
        <v>28.8125</v>
      </c>
      <c r="I74" s="44">
        <f t="shared" si="12"/>
        <v>5.339816623263889</v>
      </c>
      <c r="J74" s="42"/>
      <c r="K74" s="43">
        <f>C74-4.8125</f>
        <v>26.6875</v>
      </c>
      <c r="L74" s="43">
        <f>(E74/2)-3.125</f>
        <v>29.625</v>
      </c>
      <c r="M74" s="44">
        <f t="shared" si="13"/>
        <v>5.490397135416667</v>
      </c>
    </row>
    <row r="75" spans="1:13" ht="12.75">
      <c r="A75" s="5">
        <v>2860</v>
      </c>
      <c r="B75" s="6"/>
      <c r="C75" s="5">
        <v>31.5</v>
      </c>
      <c r="D75" s="5"/>
      <c r="E75" s="5">
        <v>71.5</v>
      </c>
      <c r="F75" s="6"/>
      <c r="G75" s="7">
        <f>$C75-4.8125</f>
        <v>26.6875</v>
      </c>
      <c r="H75" s="7">
        <f t="shared" si="9"/>
        <v>31.8125</v>
      </c>
      <c r="I75" s="8">
        <f t="shared" si="12"/>
        <v>5.895806206597222</v>
      </c>
      <c r="J75" s="6"/>
      <c r="K75" s="7">
        <f>$C75-4.8125</f>
        <v>26.6875</v>
      </c>
      <c r="L75" s="7">
        <f>($E75/2)-3.125</f>
        <v>32.625</v>
      </c>
      <c r="M75" s="8">
        <f t="shared" si="13"/>
        <v>6.04638671875</v>
      </c>
    </row>
    <row r="76" spans="1:14" ht="12.75">
      <c r="A76" s="41">
        <v>2862</v>
      </c>
      <c r="B76" s="42"/>
      <c r="C76" s="41">
        <v>31.5</v>
      </c>
      <c r="D76" s="41"/>
      <c r="E76" s="41">
        <v>73.5</v>
      </c>
      <c r="F76" s="42"/>
      <c r="G76" s="43">
        <f>C76-4.8125</f>
        <v>26.6875</v>
      </c>
      <c r="H76" s="43">
        <f t="shared" si="9"/>
        <v>32.8125</v>
      </c>
      <c r="I76" s="44">
        <f t="shared" si="12"/>
        <v>6.081136067708333</v>
      </c>
      <c r="J76" s="42"/>
      <c r="K76" s="43">
        <f>C76-4.8125</f>
        <v>26.6875</v>
      </c>
      <c r="L76" s="43">
        <f>(E76/2)-3.125</f>
        <v>33.625</v>
      </c>
      <c r="M76" s="44">
        <f t="shared" si="13"/>
        <v>6.231716579861111</v>
      </c>
      <c r="N76" s="45"/>
    </row>
    <row r="77" spans="1:13" ht="12.75">
      <c r="A77" s="5">
        <v>2870</v>
      </c>
      <c r="B77" s="6"/>
      <c r="C77" s="5">
        <v>31.5</v>
      </c>
      <c r="D77" s="5"/>
      <c r="E77" s="5">
        <v>83.5</v>
      </c>
      <c r="F77" s="6"/>
      <c r="G77" s="7">
        <f>$C77-4.8125</f>
        <v>26.6875</v>
      </c>
      <c r="H77" s="7">
        <f t="shared" si="9"/>
        <v>37.8125</v>
      </c>
      <c r="I77" s="8">
        <f>(G77*H77)/144</f>
        <v>7.007785373263889</v>
      </c>
      <c r="J77" s="6"/>
      <c r="K77" s="7">
        <f>$C77-4.8125</f>
        <v>26.6875</v>
      </c>
      <c r="L77" s="7">
        <f>($E77/2)-3.125</f>
        <v>38.625</v>
      </c>
      <c r="M77" s="8">
        <f>(K77*L77)/144</f>
        <v>7.158365885416667</v>
      </c>
    </row>
    <row r="78" spans="1:13" ht="12.75">
      <c r="A78" s="29"/>
      <c r="B78" s="33"/>
      <c r="C78" s="34"/>
      <c r="D78" s="34"/>
      <c r="E78" s="34"/>
      <c r="F78" s="33"/>
      <c r="G78" s="34"/>
      <c r="H78" s="34"/>
      <c r="I78" s="35"/>
      <c r="J78" s="33"/>
      <c r="K78" s="34"/>
      <c r="L78" s="34"/>
      <c r="M78" s="31"/>
    </row>
    <row r="79" spans="1:13" ht="12.75">
      <c r="A79" s="41">
        <v>3030</v>
      </c>
      <c r="B79" s="42"/>
      <c r="C79" s="41">
        <v>35.5</v>
      </c>
      <c r="D79" s="41"/>
      <c r="E79" s="41">
        <v>35.5</v>
      </c>
      <c r="F79" s="42"/>
      <c r="G79" s="43">
        <f>C79-4.8125</f>
        <v>30.6875</v>
      </c>
      <c r="H79" s="43">
        <f t="shared" si="9"/>
        <v>13.8125</v>
      </c>
      <c r="I79" s="44">
        <f aca="true" t="shared" si="14" ref="I79:I91">(G79*H79)/144</f>
        <v>2.9435492621527777</v>
      </c>
      <c r="J79" s="42"/>
      <c r="K79" s="43">
        <f>C79-4.8125</f>
        <v>30.6875</v>
      </c>
      <c r="L79" s="43">
        <f>(E79/2)-3.125</f>
        <v>14.625</v>
      </c>
      <c r="M79" s="44">
        <f aca="true" t="shared" si="15" ref="M79:M91">(K79*L79)/144</f>
        <v>3.11669921875</v>
      </c>
    </row>
    <row r="80" spans="1:13" ht="12.75">
      <c r="A80" s="5">
        <v>3032</v>
      </c>
      <c r="B80" s="6"/>
      <c r="C80" s="5">
        <v>35.5</v>
      </c>
      <c r="D80" s="5"/>
      <c r="E80" s="5">
        <v>37.5</v>
      </c>
      <c r="F80" s="6"/>
      <c r="G80" s="7">
        <f>$C80-4.8125</f>
        <v>30.6875</v>
      </c>
      <c r="H80" s="7">
        <f t="shared" si="9"/>
        <v>14.8125</v>
      </c>
      <c r="I80" s="8">
        <f t="shared" si="14"/>
        <v>3.1566569010416665</v>
      </c>
      <c r="J80" s="6"/>
      <c r="K80" s="7">
        <f>$C80-4.8125</f>
        <v>30.6875</v>
      </c>
      <c r="L80" s="7">
        <f>($E80/2)-3.125</f>
        <v>15.625</v>
      </c>
      <c r="M80" s="8">
        <f t="shared" si="15"/>
        <v>3.329806857638889</v>
      </c>
    </row>
    <row r="81" spans="1:13" ht="12.75">
      <c r="A81" s="41">
        <v>3038</v>
      </c>
      <c r="B81" s="42"/>
      <c r="C81" s="41">
        <v>35.5</v>
      </c>
      <c r="D81" s="41"/>
      <c r="E81" s="41">
        <v>43.5</v>
      </c>
      <c r="F81" s="42"/>
      <c r="G81" s="43">
        <f>C81-4.8125</f>
        <v>30.6875</v>
      </c>
      <c r="H81" s="43">
        <f t="shared" si="9"/>
        <v>17.8125</v>
      </c>
      <c r="I81" s="44">
        <f t="shared" si="14"/>
        <v>3.7959798177083335</v>
      </c>
      <c r="J81" s="42"/>
      <c r="K81" s="43">
        <f>C81-4.8125</f>
        <v>30.6875</v>
      </c>
      <c r="L81" s="43">
        <f>(E81/2)-3.125</f>
        <v>18.625</v>
      </c>
      <c r="M81" s="44">
        <f t="shared" si="15"/>
        <v>3.9691297743055554</v>
      </c>
    </row>
    <row r="82" spans="1:13" ht="12.75">
      <c r="A82" s="5">
        <v>30310</v>
      </c>
      <c r="B82" s="6"/>
      <c r="C82" s="5">
        <v>35.5</v>
      </c>
      <c r="D82" s="5"/>
      <c r="E82" s="5">
        <v>45.5</v>
      </c>
      <c r="F82" s="6"/>
      <c r="G82" s="7">
        <f>$C82-4.8125</f>
        <v>30.6875</v>
      </c>
      <c r="H82" s="7">
        <f t="shared" si="9"/>
        <v>18.8125</v>
      </c>
      <c r="I82" s="8">
        <f t="shared" si="14"/>
        <v>4.009087456597222</v>
      </c>
      <c r="J82" s="6"/>
      <c r="K82" s="7">
        <f>$C82-4.8125</f>
        <v>30.6875</v>
      </c>
      <c r="L82" s="7">
        <f>($E82/2)-3.125</f>
        <v>19.625</v>
      </c>
      <c r="M82" s="8">
        <f t="shared" si="15"/>
        <v>4.182237413194445</v>
      </c>
    </row>
    <row r="83" spans="1:13" ht="12.75">
      <c r="A83" s="41">
        <v>3040</v>
      </c>
      <c r="B83" s="42"/>
      <c r="C83" s="41">
        <v>35.5</v>
      </c>
      <c r="D83" s="41"/>
      <c r="E83" s="41">
        <v>47.5</v>
      </c>
      <c r="F83" s="42"/>
      <c r="G83" s="43">
        <f>C83-4.8125</f>
        <v>30.6875</v>
      </c>
      <c r="H83" s="43">
        <f t="shared" si="9"/>
        <v>19.8125</v>
      </c>
      <c r="I83" s="44">
        <f t="shared" si="14"/>
        <v>4.222195095486111</v>
      </c>
      <c r="J83" s="42"/>
      <c r="K83" s="43">
        <f>C83-4.8125</f>
        <v>30.6875</v>
      </c>
      <c r="L83" s="43">
        <f>(E83/2)-3.125</f>
        <v>20.625</v>
      </c>
      <c r="M83" s="44">
        <f t="shared" si="15"/>
        <v>4.395345052083333</v>
      </c>
    </row>
    <row r="84" spans="1:13" ht="12.75">
      <c r="A84" s="5">
        <v>3042</v>
      </c>
      <c r="B84" s="6"/>
      <c r="C84" s="5">
        <v>35.5</v>
      </c>
      <c r="D84" s="5"/>
      <c r="E84" s="5">
        <v>49.5</v>
      </c>
      <c r="F84" s="6"/>
      <c r="G84" s="7">
        <f>$C84-4.8125</f>
        <v>30.6875</v>
      </c>
      <c r="H84" s="7">
        <f t="shared" si="9"/>
        <v>20.8125</v>
      </c>
      <c r="I84" s="8">
        <f t="shared" si="14"/>
        <v>4.435302734375</v>
      </c>
      <c r="J84" s="6"/>
      <c r="K84" s="7">
        <f>$C84-4.8125</f>
        <v>30.6875</v>
      </c>
      <c r="L84" s="7">
        <f>($E84/2)-3.125</f>
        <v>21.625</v>
      </c>
      <c r="M84" s="8">
        <f t="shared" si="15"/>
        <v>4.608452690972222</v>
      </c>
    </row>
    <row r="85" spans="1:13" ht="12.75">
      <c r="A85" s="41">
        <v>3044</v>
      </c>
      <c r="B85" s="42"/>
      <c r="C85" s="41">
        <v>35.5</v>
      </c>
      <c r="D85" s="41"/>
      <c r="E85" s="41">
        <v>51.5</v>
      </c>
      <c r="F85" s="42"/>
      <c r="G85" s="43">
        <f>C85-4.8125</f>
        <v>30.6875</v>
      </c>
      <c r="H85" s="43">
        <f t="shared" si="9"/>
        <v>21.8125</v>
      </c>
      <c r="I85" s="44">
        <f t="shared" si="14"/>
        <v>4.648410373263889</v>
      </c>
      <c r="J85" s="42"/>
      <c r="K85" s="43">
        <f>C85-4.8125</f>
        <v>30.6875</v>
      </c>
      <c r="L85" s="43">
        <f>(E85/2)-3.125</f>
        <v>22.625</v>
      </c>
      <c r="M85" s="44">
        <f t="shared" si="15"/>
        <v>4.821560329861111</v>
      </c>
    </row>
    <row r="86" spans="1:13" ht="12.75">
      <c r="A86" s="5">
        <v>3046</v>
      </c>
      <c r="B86" s="6"/>
      <c r="C86" s="5">
        <v>35.5</v>
      </c>
      <c r="D86" s="5"/>
      <c r="E86" s="9">
        <v>53.5</v>
      </c>
      <c r="F86" s="6"/>
      <c r="G86" s="7">
        <f>$C86-4.8125</f>
        <v>30.6875</v>
      </c>
      <c r="H86" s="7">
        <f t="shared" si="9"/>
        <v>22.8125</v>
      </c>
      <c r="I86" s="8">
        <f t="shared" si="14"/>
        <v>4.861518012152778</v>
      </c>
      <c r="J86" s="6"/>
      <c r="K86" s="7">
        <f>$C86-4.8125</f>
        <v>30.6875</v>
      </c>
      <c r="L86" s="7">
        <f>($E86/2)-3.125</f>
        <v>23.625</v>
      </c>
      <c r="M86" s="8">
        <f t="shared" si="15"/>
        <v>5.03466796875</v>
      </c>
    </row>
    <row r="87" spans="1:13" ht="12.75">
      <c r="A87" s="41">
        <v>3050</v>
      </c>
      <c r="B87" s="42"/>
      <c r="C87" s="41">
        <v>35.5</v>
      </c>
      <c r="D87" s="41"/>
      <c r="E87" s="41">
        <v>59.5</v>
      </c>
      <c r="F87" s="42"/>
      <c r="G87" s="43">
        <f>C87-4.8125</f>
        <v>30.6875</v>
      </c>
      <c r="H87" s="43">
        <f t="shared" si="9"/>
        <v>25.8125</v>
      </c>
      <c r="I87" s="44">
        <f t="shared" si="14"/>
        <v>5.500840928819445</v>
      </c>
      <c r="J87" s="42"/>
      <c r="K87" s="43">
        <f>C87-4.8125</f>
        <v>30.6875</v>
      </c>
      <c r="L87" s="43">
        <f>(E87/2)-3.125</f>
        <v>26.625</v>
      </c>
      <c r="M87" s="44">
        <f t="shared" si="15"/>
        <v>5.673990885416667</v>
      </c>
    </row>
    <row r="88" spans="1:13" ht="12.75">
      <c r="A88" s="5">
        <v>3052</v>
      </c>
      <c r="B88" s="6"/>
      <c r="C88" s="5">
        <v>35.5</v>
      </c>
      <c r="D88" s="5"/>
      <c r="E88" s="5">
        <v>61.5</v>
      </c>
      <c r="F88" s="6"/>
      <c r="G88" s="7">
        <f>$C88-4.8125</f>
        <v>30.6875</v>
      </c>
      <c r="H88" s="7">
        <f t="shared" si="9"/>
        <v>26.8125</v>
      </c>
      <c r="I88" s="8">
        <f t="shared" si="14"/>
        <v>5.713948567708333</v>
      </c>
      <c r="J88" s="6"/>
      <c r="K88" s="7">
        <f>$C88-4.8125</f>
        <v>30.6875</v>
      </c>
      <c r="L88" s="7">
        <f>($E88/2)-3.125</f>
        <v>27.625</v>
      </c>
      <c r="M88" s="8">
        <f t="shared" si="15"/>
        <v>5.887098524305555</v>
      </c>
    </row>
    <row r="89" spans="1:13" ht="12.75">
      <c r="A89" s="41">
        <v>3056</v>
      </c>
      <c r="B89" s="42"/>
      <c r="C89" s="41">
        <v>35.5</v>
      </c>
      <c r="D89" s="41"/>
      <c r="E89" s="41">
        <v>65.5</v>
      </c>
      <c r="F89" s="42"/>
      <c r="G89" s="43">
        <f>C89-4.8125</f>
        <v>30.6875</v>
      </c>
      <c r="H89" s="43">
        <f t="shared" si="9"/>
        <v>28.8125</v>
      </c>
      <c r="I89" s="44">
        <f t="shared" si="14"/>
        <v>6.140163845486111</v>
      </c>
      <c r="J89" s="42"/>
      <c r="K89" s="43">
        <f>C89-4.8125</f>
        <v>30.6875</v>
      </c>
      <c r="L89" s="43">
        <f>(E89/2)-3.125</f>
        <v>29.625</v>
      </c>
      <c r="M89" s="44">
        <f t="shared" si="15"/>
        <v>6.313313802083333</v>
      </c>
    </row>
    <row r="90" spans="1:13" ht="12.75">
      <c r="A90" s="5">
        <v>3060</v>
      </c>
      <c r="B90" s="6"/>
      <c r="C90" s="5">
        <v>35.5</v>
      </c>
      <c r="D90" s="5"/>
      <c r="E90" s="5">
        <v>71.5</v>
      </c>
      <c r="F90" s="6"/>
      <c r="G90" s="7">
        <f>$C90-4.8125</f>
        <v>30.6875</v>
      </c>
      <c r="H90" s="7">
        <f t="shared" si="9"/>
        <v>31.8125</v>
      </c>
      <c r="I90" s="8">
        <f t="shared" si="14"/>
        <v>6.779486762152778</v>
      </c>
      <c r="J90" s="6"/>
      <c r="K90" s="7">
        <f>$C90-4.8125</f>
        <v>30.6875</v>
      </c>
      <c r="L90" s="7">
        <f>($E90/2)-3.125</f>
        <v>32.625</v>
      </c>
      <c r="M90" s="8">
        <f t="shared" si="15"/>
        <v>6.95263671875</v>
      </c>
    </row>
    <row r="91" spans="1:13" ht="12.75">
      <c r="A91" s="41">
        <v>3062</v>
      </c>
      <c r="B91" s="42"/>
      <c r="C91" s="41">
        <v>35.5</v>
      </c>
      <c r="D91" s="41"/>
      <c r="E91" s="41">
        <v>73.5</v>
      </c>
      <c r="F91" s="42"/>
      <c r="G91" s="43">
        <f>C91-4.8125</f>
        <v>30.6875</v>
      </c>
      <c r="H91" s="43">
        <f t="shared" si="9"/>
        <v>32.8125</v>
      </c>
      <c r="I91" s="44">
        <f t="shared" si="14"/>
        <v>6.992594401041667</v>
      </c>
      <c r="J91" s="42"/>
      <c r="K91" s="43">
        <f>C91-4.8125</f>
        <v>30.6875</v>
      </c>
      <c r="L91" s="43">
        <f>(E91/2)-3.125</f>
        <v>33.625</v>
      </c>
      <c r="M91" s="44">
        <f t="shared" si="15"/>
        <v>7.165744357638889</v>
      </c>
    </row>
    <row r="92" spans="1:13" ht="12.75">
      <c r="A92" s="5">
        <v>3070</v>
      </c>
      <c r="B92" s="6"/>
      <c r="C92" s="5">
        <v>35.5</v>
      </c>
      <c r="D92" s="5"/>
      <c r="E92" s="5">
        <v>83.5</v>
      </c>
      <c r="F92" s="6"/>
      <c r="G92" s="7">
        <f>$C92-4.8125</f>
        <v>30.6875</v>
      </c>
      <c r="H92" s="7">
        <f t="shared" si="9"/>
        <v>37.8125</v>
      </c>
      <c r="I92" s="8">
        <f>(G92*H92)/144</f>
        <v>8.05813259548611</v>
      </c>
      <c r="J92" s="6"/>
      <c r="K92" s="7">
        <f>$C92-4.8125</f>
        <v>30.6875</v>
      </c>
      <c r="L92" s="7">
        <f>($E92/2)-3.125</f>
        <v>38.625</v>
      </c>
      <c r="M92" s="8">
        <f>(K92*L92)/144</f>
        <v>8.231282552083334</v>
      </c>
    </row>
    <row r="93" spans="1:13" ht="12.75">
      <c r="A93" s="29"/>
      <c r="B93" s="33"/>
      <c r="C93" s="34"/>
      <c r="D93" s="34"/>
      <c r="E93" s="34"/>
      <c r="F93" s="33"/>
      <c r="G93" s="34"/>
      <c r="H93" s="34"/>
      <c r="I93" s="35"/>
      <c r="J93" s="33"/>
      <c r="K93" s="34"/>
      <c r="L93" s="34"/>
      <c r="M93" s="31"/>
    </row>
    <row r="94" spans="1:13" ht="12.75">
      <c r="A94" s="41">
        <v>3244</v>
      </c>
      <c r="B94" s="42"/>
      <c r="C94" s="41">
        <v>37.5</v>
      </c>
      <c r="D94" s="41"/>
      <c r="E94" s="41">
        <v>51.5</v>
      </c>
      <c r="F94" s="42"/>
      <c r="G94" s="43">
        <f>C94-4.8125</f>
        <v>32.6875</v>
      </c>
      <c r="H94" s="43">
        <f t="shared" si="9"/>
        <v>21.8125</v>
      </c>
      <c r="I94" s="44">
        <f aca="true" t="shared" si="16" ref="I94:I100">(G94*H94)/144</f>
        <v>4.951361762152778</v>
      </c>
      <c r="J94" s="42"/>
      <c r="K94" s="43">
        <f>C94-4.8125</f>
        <v>32.6875</v>
      </c>
      <c r="L94" s="43">
        <f>(E94/2)-3.125</f>
        <v>22.625</v>
      </c>
      <c r="M94" s="44">
        <f aca="true" t="shared" si="17" ref="M94:M100">(K94*L94)/144</f>
        <v>5.135796440972222</v>
      </c>
    </row>
    <row r="95" spans="1:13" ht="12.75">
      <c r="A95" s="5">
        <v>3246</v>
      </c>
      <c r="B95" s="6"/>
      <c r="C95" s="5">
        <v>37.5</v>
      </c>
      <c r="D95" s="5"/>
      <c r="E95" s="9">
        <v>53.5</v>
      </c>
      <c r="F95" s="6"/>
      <c r="G95" s="7">
        <f>$C95-4.8125</f>
        <v>32.6875</v>
      </c>
      <c r="H95" s="7">
        <f t="shared" si="9"/>
        <v>22.8125</v>
      </c>
      <c r="I95" s="8">
        <f t="shared" si="16"/>
        <v>5.178358289930555</v>
      </c>
      <c r="J95" s="6"/>
      <c r="K95" s="7">
        <f>$C95-4.8125</f>
        <v>32.6875</v>
      </c>
      <c r="L95" s="7">
        <f>($E95/2)-3.125</f>
        <v>23.625</v>
      </c>
      <c r="M95" s="8">
        <f t="shared" si="17"/>
        <v>5.36279296875</v>
      </c>
    </row>
    <row r="96" spans="1:13" ht="12.75">
      <c r="A96" s="41">
        <v>3250</v>
      </c>
      <c r="B96" s="42"/>
      <c r="C96" s="41">
        <v>37.5</v>
      </c>
      <c r="D96" s="41"/>
      <c r="E96" s="41">
        <v>59.5</v>
      </c>
      <c r="F96" s="42"/>
      <c r="G96" s="43">
        <f>C96-4.8125</f>
        <v>32.6875</v>
      </c>
      <c r="H96" s="43">
        <f t="shared" si="9"/>
        <v>25.8125</v>
      </c>
      <c r="I96" s="44">
        <f t="shared" si="16"/>
        <v>5.859347873263889</v>
      </c>
      <c r="J96" s="42"/>
      <c r="K96" s="43">
        <f>C96-4.8125</f>
        <v>32.6875</v>
      </c>
      <c r="L96" s="43">
        <f>(E96/2)-3.125</f>
        <v>26.625</v>
      </c>
      <c r="M96" s="44">
        <f t="shared" si="17"/>
        <v>6.043782552083333</v>
      </c>
    </row>
    <row r="97" spans="1:13" ht="12.75">
      <c r="A97" s="5">
        <v>3252</v>
      </c>
      <c r="B97" s="6"/>
      <c r="C97" s="5">
        <v>37.5</v>
      </c>
      <c r="D97" s="5"/>
      <c r="E97" s="5">
        <v>61.5</v>
      </c>
      <c r="F97" s="6"/>
      <c r="G97" s="7">
        <f>$C97-4.8125</f>
        <v>32.6875</v>
      </c>
      <c r="H97" s="7">
        <f t="shared" si="9"/>
        <v>26.8125</v>
      </c>
      <c r="I97" s="8">
        <f t="shared" si="16"/>
        <v>6.086344401041667</v>
      </c>
      <c r="J97" s="6"/>
      <c r="K97" s="7">
        <f>$C97-4.8125</f>
        <v>32.6875</v>
      </c>
      <c r="L97" s="7">
        <f>($E97/2)-3.125</f>
        <v>27.625</v>
      </c>
      <c r="M97" s="8">
        <f t="shared" si="17"/>
        <v>6.270779079861111</v>
      </c>
    </row>
    <row r="98" spans="1:13" ht="12.75">
      <c r="A98" s="41">
        <v>3256</v>
      </c>
      <c r="B98" s="42"/>
      <c r="C98" s="41">
        <v>37.5</v>
      </c>
      <c r="D98" s="41"/>
      <c r="E98" s="41">
        <v>65.5</v>
      </c>
      <c r="F98" s="42"/>
      <c r="G98" s="43">
        <f>C98-4.8125</f>
        <v>32.6875</v>
      </c>
      <c r="H98" s="43">
        <f t="shared" si="9"/>
        <v>28.8125</v>
      </c>
      <c r="I98" s="44">
        <f t="shared" si="16"/>
        <v>6.540337456597222</v>
      </c>
      <c r="J98" s="42"/>
      <c r="K98" s="43">
        <f>C98-4.8125</f>
        <v>32.6875</v>
      </c>
      <c r="L98" s="43">
        <f>(E98/2)-3.125</f>
        <v>29.625</v>
      </c>
      <c r="M98" s="44">
        <f t="shared" si="17"/>
        <v>6.724772135416667</v>
      </c>
    </row>
    <row r="99" spans="1:13" ht="12.75">
      <c r="A99" s="5">
        <v>3260</v>
      </c>
      <c r="B99" s="6"/>
      <c r="C99" s="5">
        <v>37.5</v>
      </c>
      <c r="D99" s="5"/>
      <c r="E99" s="5">
        <v>71.5</v>
      </c>
      <c r="F99" s="6"/>
      <c r="G99" s="7">
        <f>$C99-4.8125</f>
        <v>32.6875</v>
      </c>
      <c r="H99" s="7">
        <f t="shared" si="9"/>
        <v>31.8125</v>
      </c>
      <c r="I99" s="8">
        <f t="shared" si="16"/>
        <v>7.221327039930555</v>
      </c>
      <c r="J99" s="6"/>
      <c r="K99" s="7">
        <f>$C99-4.8125</f>
        <v>32.6875</v>
      </c>
      <c r="L99" s="7">
        <f>($E99/2)-3.125</f>
        <v>32.625</v>
      </c>
      <c r="M99" s="8">
        <f t="shared" si="17"/>
        <v>7.40576171875</v>
      </c>
    </row>
    <row r="100" spans="1:13" ht="12.75">
      <c r="A100" s="41">
        <v>3262</v>
      </c>
      <c r="B100" s="42"/>
      <c r="C100" s="41">
        <v>37.5</v>
      </c>
      <c r="D100" s="41"/>
      <c r="E100" s="41">
        <v>73.5</v>
      </c>
      <c r="F100" s="42"/>
      <c r="G100" s="43">
        <f>C100-4.8125</f>
        <v>32.6875</v>
      </c>
      <c r="H100" s="43">
        <f t="shared" si="9"/>
        <v>32.8125</v>
      </c>
      <c r="I100" s="44">
        <f t="shared" si="16"/>
        <v>7.448323567708333</v>
      </c>
      <c r="J100" s="42"/>
      <c r="K100" s="43">
        <f>C100-4.8125</f>
        <v>32.6875</v>
      </c>
      <c r="L100" s="43">
        <f>(E100/2)-3.125</f>
        <v>33.625</v>
      </c>
      <c r="M100" s="44">
        <f t="shared" si="17"/>
        <v>7.632758246527778</v>
      </c>
    </row>
    <row r="101" spans="1:13" ht="12.75">
      <c r="A101" s="5">
        <v>3270</v>
      </c>
      <c r="B101" s="6"/>
      <c r="C101" s="5">
        <v>37.5</v>
      </c>
      <c r="D101" s="5"/>
      <c r="E101" s="5">
        <v>83.5</v>
      </c>
      <c r="F101" s="6"/>
      <c r="G101" s="7">
        <f>$C101-4.8125</f>
        <v>32.6875</v>
      </c>
      <c r="H101" s="7">
        <f t="shared" si="9"/>
        <v>37.8125</v>
      </c>
      <c r="I101" s="8">
        <f>(G101*H101)/144</f>
        <v>8.583306206597221</v>
      </c>
      <c r="J101" s="6"/>
      <c r="K101" s="7">
        <f>$C101-4.8125</f>
        <v>32.6875</v>
      </c>
      <c r="L101" s="7">
        <f>($E101/2)-3.125</f>
        <v>38.625</v>
      </c>
      <c r="M101" s="8">
        <f>(K101*L101)/144</f>
        <v>8.767740885416666</v>
      </c>
    </row>
    <row r="102" spans="1:13" ht="12.75">
      <c r="A102" s="29"/>
      <c r="B102" s="33"/>
      <c r="C102" s="34"/>
      <c r="D102" s="34"/>
      <c r="E102" s="34"/>
      <c r="F102" s="33"/>
      <c r="G102" s="34"/>
      <c r="H102" s="34"/>
      <c r="I102" s="35"/>
      <c r="J102" s="33"/>
      <c r="K102" s="34"/>
      <c r="L102" s="34"/>
      <c r="M102" s="31"/>
    </row>
    <row r="103" spans="1:13" ht="12.75">
      <c r="A103" s="41">
        <v>3450</v>
      </c>
      <c r="B103" s="42"/>
      <c r="C103" s="41">
        <v>39.5</v>
      </c>
      <c r="D103" s="41"/>
      <c r="E103" s="41">
        <v>59.5</v>
      </c>
      <c r="F103" s="42"/>
      <c r="G103" s="43">
        <f>$C103-4.8125</f>
        <v>34.6875</v>
      </c>
      <c r="H103" s="43">
        <f t="shared" si="9"/>
        <v>25.8125</v>
      </c>
      <c r="I103" s="44">
        <f>(G103*H103)/144</f>
        <v>6.217854817708333</v>
      </c>
      <c r="J103" s="42"/>
      <c r="K103" s="43">
        <f>$C103-4.8125</f>
        <v>34.6875</v>
      </c>
      <c r="L103" s="43">
        <f>($E103/2)-3.125</f>
        <v>26.625</v>
      </c>
      <c r="M103" s="44">
        <f>(K103*L103)/144</f>
        <v>6.41357421875</v>
      </c>
    </row>
    <row r="104" spans="1:13" ht="12.75">
      <c r="A104" s="9">
        <v>3452</v>
      </c>
      <c r="B104" s="10"/>
      <c r="C104" s="9">
        <v>39.5</v>
      </c>
      <c r="D104" s="9"/>
      <c r="E104" s="9">
        <v>61.5</v>
      </c>
      <c r="F104" s="10"/>
      <c r="G104" s="46">
        <f>C104-4.8125</f>
        <v>34.6875</v>
      </c>
      <c r="H104" s="46">
        <f t="shared" si="9"/>
        <v>26.8125</v>
      </c>
      <c r="I104" s="11">
        <f>(G104*H104)/144</f>
        <v>6.458740234375</v>
      </c>
      <c r="J104" s="10"/>
      <c r="K104" s="46">
        <f>C104-4.8125</f>
        <v>34.6875</v>
      </c>
      <c r="L104" s="46">
        <f>(E104/2)-3.125</f>
        <v>27.625</v>
      </c>
      <c r="M104" s="11">
        <f>(K104*L104)/144</f>
        <v>6.654459635416667</v>
      </c>
    </row>
    <row r="105" spans="1:13" ht="12.75">
      <c r="A105" s="41">
        <v>3456</v>
      </c>
      <c r="B105" s="42"/>
      <c r="C105" s="41">
        <v>39.5</v>
      </c>
      <c r="D105" s="41"/>
      <c r="E105" s="41">
        <v>65.5</v>
      </c>
      <c r="F105" s="42"/>
      <c r="G105" s="43">
        <f>$C105-4.8125</f>
        <v>34.6875</v>
      </c>
      <c r="H105" s="43">
        <f t="shared" si="9"/>
        <v>28.8125</v>
      </c>
      <c r="I105" s="44">
        <f>(G105*H105)/144</f>
        <v>6.940511067708333</v>
      </c>
      <c r="J105" s="42"/>
      <c r="K105" s="43">
        <f>$C105-4.8125</f>
        <v>34.6875</v>
      </c>
      <c r="L105" s="43">
        <f>($E105/2)-3.125</f>
        <v>29.625</v>
      </c>
      <c r="M105" s="44">
        <f>(K105*L105)/144</f>
        <v>7.13623046875</v>
      </c>
    </row>
    <row r="106" spans="1:13" ht="12.75">
      <c r="A106" s="9">
        <v>3460</v>
      </c>
      <c r="B106" s="10"/>
      <c r="C106" s="9">
        <v>39.5</v>
      </c>
      <c r="D106" s="9"/>
      <c r="E106" s="9">
        <v>71.5</v>
      </c>
      <c r="F106" s="10"/>
      <c r="G106" s="46">
        <f>C106-4.8125</f>
        <v>34.6875</v>
      </c>
      <c r="H106" s="46">
        <f t="shared" si="9"/>
        <v>31.8125</v>
      </c>
      <c r="I106" s="11">
        <f>(G106*H106)/144</f>
        <v>7.663167317708333</v>
      </c>
      <c r="J106" s="10"/>
      <c r="K106" s="46">
        <f>C106-4.8125</f>
        <v>34.6875</v>
      </c>
      <c r="L106" s="46">
        <f>(E106/2)-3.125</f>
        <v>32.625</v>
      </c>
      <c r="M106" s="11">
        <f>(K106*L106)/144</f>
        <v>7.85888671875</v>
      </c>
    </row>
    <row r="107" spans="1:13" ht="12.75">
      <c r="A107" s="41">
        <v>3462</v>
      </c>
      <c r="B107" s="42"/>
      <c r="C107" s="41">
        <v>39.5</v>
      </c>
      <c r="D107" s="41"/>
      <c r="E107" s="41">
        <v>73.5</v>
      </c>
      <c r="F107" s="42"/>
      <c r="G107" s="43">
        <f>$C107-4.8125</f>
        <v>34.6875</v>
      </c>
      <c r="H107" s="43">
        <f t="shared" si="9"/>
        <v>32.8125</v>
      </c>
      <c r="I107" s="44">
        <f>(G107*H107)/144</f>
        <v>7.904052734375</v>
      </c>
      <c r="J107" s="42"/>
      <c r="K107" s="43">
        <f>$C107-4.8125</f>
        <v>34.6875</v>
      </c>
      <c r="L107" s="43">
        <f>($E107/2)-3.125</f>
        <v>33.625</v>
      </c>
      <c r="M107" s="44">
        <f>(K107*L107)/144</f>
        <v>8.099772135416666</v>
      </c>
    </row>
    <row r="108" spans="1:13" ht="12.75">
      <c r="A108" s="9">
        <v>3470</v>
      </c>
      <c r="B108" s="10"/>
      <c r="C108" s="9">
        <v>39.5</v>
      </c>
      <c r="D108" s="9"/>
      <c r="E108" s="9">
        <v>83.5</v>
      </c>
      <c r="F108" s="10"/>
      <c r="G108" s="46">
        <f>C108-4.8125</f>
        <v>34.6875</v>
      </c>
      <c r="H108" s="46">
        <f t="shared" si="9"/>
        <v>37.8125</v>
      </c>
      <c r="I108" s="11">
        <f>(G108*H108)/144</f>
        <v>9.108479817708334</v>
      </c>
      <c r="J108" s="10"/>
      <c r="K108" s="46">
        <f>C108-4.8125</f>
        <v>34.6875</v>
      </c>
      <c r="L108" s="46">
        <f>(E108/2)-3.125</f>
        <v>38.625</v>
      </c>
      <c r="M108" s="11">
        <f>(K108*L108)/144</f>
        <v>9.30419921875</v>
      </c>
    </row>
    <row r="109" spans="1:13" ht="12.75">
      <c r="A109" s="29"/>
      <c r="B109" s="33"/>
      <c r="C109" s="34"/>
      <c r="D109" s="34"/>
      <c r="E109" s="34"/>
      <c r="F109" s="33"/>
      <c r="G109" s="40"/>
      <c r="H109" s="40"/>
      <c r="I109" s="35"/>
      <c r="J109" s="33"/>
      <c r="K109" s="40"/>
      <c r="L109" s="40"/>
      <c r="M109" s="31"/>
    </row>
    <row r="110" spans="1:13" ht="12.75">
      <c r="A110" s="41">
        <v>3850</v>
      </c>
      <c r="B110" s="42"/>
      <c r="C110" s="41">
        <v>43.5</v>
      </c>
      <c r="D110" s="41"/>
      <c r="E110" s="41">
        <v>59.5</v>
      </c>
      <c r="F110" s="42"/>
      <c r="G110" s="43">
        <f>$C110-4.8125</f>
        <v>38.6875</v>
      </c>
      <c r="H110" s="43">
        <f aca="true" t="shared" si="18" ref="H110:H115">($E110/2)-3.9375</f>
        <v>25.8125</v>
      </c>
      <c r="I110" s="44">
        <f>(G110*H110)/144</f>
        <v>6.934868706597222</v>
      </c>
      <c r="J110" s="42"/>
      <c r="K110" s="43">
        <f>$C110-4.8125</f>
        <v>38.6875</v>
      </c>
      <c r="L110" s="43">
        <f>($E110/2)-3.125</f>
        <v>26.625</v>
      </c>
      <c r="M110" s="44">
        <f>(K110*L110)/144</f>
        <v>7.153157552083333</v>
      </c>
    </row>
    <row r="111" spans="1:13" ht="12.75">
      <c r="A111" s="9">
        <v>3852</v>
      </c>
      <c r="B111" s="10"/>
      <c r="C111" s="9">
        <v>43.5</v>
      </c>
      <c r="D111" s="9"/>
      <c r="E111" s="9">
        <v>61.5</v>
      </c>
      <c r="F111" s="10"/>
      <c r="G111" s="46">
        <f>C111-4.8125</f>
        <v>38.6875</v>
      </c>
      <c r="H111" s="46">
        <f t="shared" si="18"/>
        <v>26.8125</v>
      </c>
      <c r="I111" s="11">
        <f>(G111*H111)/144</f>
        <v>7.203531901041667</v>
      </c>
      <c r="J111" s="10"/>
      <c r="K111" s="46">
        <f>C111-4.8125</f>
        <v>38.6875</v>
      </c>
      <c r="L111" s="46">
        <f>(E111/2)-3.125</f>
        <v>27.625</v>
      </c>
      <c r="M111" s="11">
        <f>(K111*L111)/144</f>
        <v>7.421820746527778</v>
      </c>
    </row>
    <row r="112" spans="1:13" ht="12.75">
      <c r="A112" s="41">
        <v>3856</v>
      </c>
      <c r="B112" s="42"/>
      <c r="C112" s="41">
        <v>43.5</v>
      </c>
      <c r="D112" s="41"/>
      <c r="E112" s="41">
        <v>65.5</v>
      </c>
      <c r="F112" s="42"/>
      <c r="G112" s="43">
        <f>$C112-4.8125</f>
        <v>38.6875</v>
      </c>
      <c r="H112" s="43">
        <f t="shared" si="18"/>
        <v>28.8125</v>
      </c>
      <c r="I112" s="44">
        <f>(G112*H112)/144</f>
        <v>7.740858289930555</v>
      </c>
      <c r="J112" s="42"/>
      <c r="K112" s="43">
        <f>$C112-4.8125</f>
        <v>38.6875</v>
      </c>
      <c r="L112" s="43">
        <f>($E112/2)-3.125</f>
        <v>29.625</v>
      </c>
      <c r="M112" s="44">
        <f>(K112*L112)/144</f>
        <v>7.959147135416667</v>
      </c>
    </row>
    <row r="113" spans="1:13" ht="12.75">
      <c r="A113" s="9">
        <v>3860</v>
      </c>
      <c r="B113" s="10"/>
      <c r="C113" s="9">
        <v>43.5</v>
      </c>
      <c r="D113" s="9"/>
      <c r="E113" s="9">
        <v>71.5</v>
      </c>
      <c r="F113" s="10"/>
      <c r="G113" s="46">
        <f>C113-4.8125</f>
        <v>38.6875</v>
      </c>
      <c r="H113" s="46">
        <f t="shared" si="18"/>
        <v>31.8125</v>
      </c>
      <c r="I113" s="11">
        <f>(G113*H113)/144</f>
        <v>8.54684787326389</v>
      </c>
      <c r="J113" s="10"/>
      <c r="K113" s="46">
        <f>C113-4.8125</f>
        <v>38.6875</v>
      </c>
      <c r="L113" s="46">
        <f>(E113/2)-3.125</f>
        <v>32.625</v>
      </c>
      <c r="M113" s="11">
        <f>(K113*L113)/144</f>
        <v>8.76513671875</v>
      </c>
    </row>
    <row r="114" spans="1:13" ht="12.75">
      <c r="A114" s="41">
        <v>3862</v>
      </c>
      <c r="B114" s="42"/>
      <c r="C114" s="41">
        <v>43.5</v>
      </c>
      <c r="D114" s="41"/>
      <c r="E114" s="41">
        <v>73.5</v>
      </c>
      <c r="F114" s="42"/>
      <c r="G114" s="43">
        <f>$C114-4.8125</f>
        <v>38.6875</v>
      </c>
      <c r="H114" s="43">
        <f t="shared" si="18"/>
        <v>32.8125</v>
      </c>
      <c r="I114" s="44">
        <f>(G114*H114)/144</f>
        <v>8.815511067708334</v>
      </c>
      <c r="J114" s="42"/>
      <c r="K114" s="43">
        <f>$C114-4.8125</f>
        <v>38.6875</v>
      </c>
      <c r="L114" s="43">
        <f>($E114/2)-3.125</f>
        <v>33.625</v>
      </c>
      <c r="M114" s="44">
        <f>(K114*L114)/144</f>
        <v>9.033799913194445</v>
      </c>
    </row>
    <row r="115" spans="1:13" ht="12.75">
      <c r="A115" s="9">
        <v>3870</v>
      </c>
      <c r="B115" s="10"/>
      <c r="C115" s="9">
        <v>43.5</v>
      </c>
      <c r="D115" s="9"/>
      <c r="E115" s="9">
        <v>83.5</v>
      </c>
      <c r="F115" s="10"/>
      <c r="G115" s="46">
        <f>C115-4.8125</f>
        <v>38.6875</v>
      </c>
      <c r="H115" s="46">
        <f t="shared" si="18"/>
        <v>37.8125</v>
      </c>
      <c r="I115" s="11">
        <f>(G115*H115)/144</f>
        <v>10.158827039930555</v>
      </c>
      <c r="J115" s="10"/>
      <c r="K115" s="46">
        <f>C115-4.8125</f>
        <v>38.6875</v>
      </c>
      <c r="L115" s="46">
        <f>(E115/2)-3.125</f>
        <v>38.625</v>
      </c>
      <c r="M115" s="11">
        <f>(K115*L115)/144</f>
        <v>10.377115885416666</v>
      </c>
    </row>
    <row r="116" spans="1:13" ht="12.75">
      <c r="A116" s="29"/>
      <c r="B116" s="33"/>
      <c r="C116" s="34"/>
      <c r="D116" s="34"/>
      <c r="E116" s="34"/>
      <c r="F116" s="33"/>
      <c r="G116" s="34"/>
      <c r="H116" s="34"/>
      <c r="I116" s="35"/>
      <c r="J116" s="33"/>
      <c r="K116" s="34"/>
      <c r="L116" s="34"/>
      <c r="M116" s="31"/>
    </row>
    <row r="117" spans="1:13" ht="12.75">
      <c r="A117" s="41">
        <v>4050</v>
      </c>
      <c r="B117" s="42"/>
      <c r="C117" s="41">
        <v>47.5</v>
      </c>
      <c r="D117" s="41"/>
      <c r="E117" s="41">
        <v>59.5</v>
      </c>
      <c r="F117" s="42"/>
      <c r="G117" s="43">
        <f>C117-4.8125</f>
        <v>42.6875</v>
      </c>
      <c r="H117" s="43">
        <f aca="true" t="shared" si="19" ref="H117:H122">($E117/2)-3.9375</f>
        <v>25.8125</v>
      </c>
      <c r="I117" s="44">
        <f aca="true" t="shared" si="20" ref="I117:I122">(G117*H117)/144</f>
        <v>7.651882595486111</v>
      </c>
      <c r="J117" s="42"/>
      <c r="K117" s="43">
        <f>C117-4.8125</f>
        <v>42.6875</v>
      </c>
      <c r="L117" s="43">
        <f>(E117/2)-3.125</f>
        <v>26.625</v>
      </c>
      <c r="M117" s="44">
        <f aca="true" t="shared" si="21" ref="M117:M122">(K117*L117)/144</f>
        <v>7.892740885416667</v>
      </c>
    </row>
    <row r="118" spans="1:13" ht="12.75">
      <c r="A118" s="5">
        <v>4052</v>
      </c>
      <c r="B118" s="6"/>
      <c r="C118" s="5">
        <v>47.5</v>
      </c>
      <c r="D118" s="5"/>
      <c r="E118" s="5">
        <v>61.5</v>
      </c>
      <c r="F118" s="6"/>
      <c r="G118" s="7">
        <f>$C118-4.8125</f>
        <v>42.6875</v>
      </c>
      <c r="H118" s="7">
        <f t="shared" si="19"/>
        <v>26.8125</v>
      </c>
      <c r="I118" s="8">
        <f t="shared" si="20"/>
        <v>7.948323567708333</v>
      </c>
      <c r="J118" s="6"/>
      <c r="K118" s="7">
        <f>$C118-4.8125</f>
        <v>42.6875</v>
      </c>
      <c r="L118" s="7">
        <f>($E118/2)-3.125</f>
        <v>27.625</v>
      </c>
      <c r="M118" s="8">
        <f t="shared" si="21"/>
        <v>8.18918185763889</v>
      </c>
    </row>
    <row r="119" spans="1:13" ht="12.75">
      <c r="A119" s="41">
        <v>4056</v>
      </c>
      <c r="B119" s="42"/>
      <c r="C119" s="41">
        <v>47.5</v>
      </c>
      <c r="D119" s="41"/>
      <c r="E119" s="41">
        <v>65.5</v>
      </c>
      <c r="F119" s="42"/>
      <c r="G119" s="43">
        <f>C119-4.8125</f>
        <v>42.6875</v>
      </c>
      <c r="H119" s="43">
        <f t="shared" si="19"/>
        <v>28.8125</v>
      </c>
      <c r="I119" s="44">
        <f t="shared" si="20"/>
        <v>8.541205512152779</v>
      </c>
      <c r="J119" s="42"/>
      <c r="K119" s="43">
        <f>C119-4.8125</f>
        <v>42.6875</v>
      </c>
      <c r="L119" s="43">
        <f>(E119/2)-3.125</f>
        <v>29.625</v>
      </c>
      <c r="M119" s="44">
        <f t="shared" si="21"/>
        <v>8.782063802083334</v>
      </c>
    </row>
    <row r="120" spans="1:13" ht="12.75">
      <c r="A120" s="5">
        <v>4060</v>
      </c>
      <c r="B120" s="6"/>
      <c r="C120" s="5">
        <v>47.5</v>
      </c>
      <c r="D120" s="5"/>
      <c r="E120" s="5">
        <v>71.5</v>
      </c>
      <c r="F120" s="6"/>
      <c r="G120" s="7">
        <f>$C120-4.8125</f>
        <v>42.6875</v>
      </c>
      <c r="H120" s="7">
        <f t="shared" si="19"/>
        <v>31.8125</v>
      </c>
      <c r="I120" s="8">
        <f t="shared" si="20"/>
        <v>9.430528428819445</v>
      </c>
      <c r="J120" s="6"/>
      <c r="K120" s="7">
        <f>$C120-4.8125</f>
        <v>42.6875</v>
      </c>
      <c r="L120" s="7">
        <f>($E120/2)-3.125</f>
        <v>32.625</v>
      </c>
      <c r="M120" s="8">
        <f t="shared" si="21"/>
        <v>9.67138671875</v>
      </c>
    </row>
    <row r="121" spans="1:13" ht="12.75">
      <c r="A121" s="41">
        <v>4062</v>
      </c>
      <c r="B121" s="42"/>
      <c r="C121" s="41">
        <v>47.5</v>
      </c>
      <c r="D121" s="41"/>
      <c r="E121" s="41">
        <v>73.5</v>
      </c>
      <c r="F121" s="42"/>
      <c r="G121" s="43">
        <f>C121-4.8125</f>
        <v>42.6875</v>
      </c>
      <c r="H121" s="43">
        <f t="shared" si="19"/>
        <v>32.8125</v>
      </c>
      <c r="I121" s="44">
        <f t="shared" si="20"/>
        <v>9.726969401041666</v>
      </c>
      <c r="J121" s="42"/>
      <c r="K121" s="43">
        <f>C121-4.8125</f>
        <v>42.6875</v>
      </c>
      <c r="L121" s="43">
        <f>(E121/2)-3.125</f>
        <v>33.625</v>
      </c>
      <c r="M121" s="44">
        <f t="shared" si="21"/>
        <v>9.967827690972221</v>
      </c>
    </row>
    <row r="122" spans="1:13" ht="12.75">
      <c r="A122" s="5">
        <v>4070</v>
      </c>
      <c r="B122" s="6"/>
      <c r="C122" s="5">
        <v>47.5</v>
      </c>
      <c r="D122" s="5"/>
      <c r="E122" s="5">
        <v>83.5</v>
      </c>
      <c r="F122" s="6"/>
      <c r="G122" s="7">
        <f>$C122-4.8125</f>
        <v>42.6875</v>
      </c>
      <c r="H122" s="7">
        <f t="shared" si="19"/>
        <v>37.8125</v>
      </c>
      <c r="I122" s="8">
        <f t="shared" si="20"/>
        <v>11.209174262152779</v>
      </c>
      <c r="J122" s="6"/>
      <c r="K122" s="7">
        <f>$C122-4.8125</f>
        <v>42.6875</v>
      </c>
      <c r="L122" s="7">
        <f>($E122/2)-3.125</f>
        <v>38.625</v>
      </c>
      <c r="M122" s="5">
        <f t="shared" si="21"/>
        <v>11.450032552083334</v>
      </c>
    </row>
    <row r="123" ht="12.75">
      <c r="I123" s="2"/>
    </row>
    <row r="124" spans="1:9" ht="12.75">
      <c r="A124" s="4" t="s">
        <v>12</v>
      </c>
      <c r="I124" s="2"/>
    </row>
    <row r="125" spans="1:9" ht="12.75">
      <c r="A125" s="4" t="s">
        <v>14</v>
      </c>
      <c r="I125" s="2"/>
    </row>
    <row r="126" spans="1:9" ht="12.75">
      <c r="A126" s="4" t="s">
        <v>13</v>
      </c>
      <c r="I126" s="2"/>
    </row>
    <row r="127" spans="1:9" ht="12.75">
      <c r="A127" s="4"/>
      <c r="I127" s="2"/>
    </row>
    <row r="128" spans="1:9" ht="12.75">
      <c r="A128" s="4" t="s">
        <v>9</v>
      </c>
      <c r="I128" s="2"/>
    </row>
    <row r="129" spans="1:9" ht="12.75">
      <c r="A129" s="4" t="s">
        <v>10</v>
      </c>
      <c r="I129" s="2"/>
    </row>
    <row r="130" spans="1:9" ht="12.75">
      <c r="A130" s="4"/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</sheetData>
  <printOptions/>
  <pageMargins left="0.75" right="0.25" top="0.85" bottom="0.67" header="0.28" footer="0.17"/>
  <pageSetup horizontalDpi="600" verticalDpi="600" orientation="portrait" paperSize="49" r:id="rId1"/>
  <headerFooter alignWithMargins="0">
    <oddHeader>&amp;CSERIES 150SH - 511
EGRESS CHART
9/15/03 SUPERSEDES 0/0/0</oddHeader>
    <oddFooter>&amp;C&amp;"Tahoma,Regular"&amp;P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>12/02/2 added 70 heights for Texas windows. KAB</dc:description>
  <cp:lastModifiedBy>KBENDER</cp:lastModifiedBy>
  <cp:lastPrinted>2003-09-17T14:28:56Z</cp:lastPrinted>
  <dcterms:created xsi:type="dcterms:W3CDTF">1999-09-17T13:39:12Z</dcterms:created>
  <dcterms:modified xsi:type="dcterms:W3CDTF">2003-09-17T14:29:32Z</dcterms:modified>
  <cp:category/>
  <cp:version/>
  <cp:contentType/>
  <cp:contentStatus/>
</cp:coreProperties>
</file>